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I161" i="1"/>
  <c r="I162"/>
  <c r="H161"/>
  <c r="H162" s="1"/>
  <c r="I21"/>
  <c r="H69"/>
  <c r="D112"/>
  <c r="I157"/>
  <c r="I158"/>
  <c r="I159"/>
  <c r="I160"/>
  <c r="H157"/>
  <c r="H158"/>
  <c r="H159"/>
  <c r="H160"/>
  <c r="I156"/>
  <c r="H156"/>
  <c r="H155"/>
  <c r="I155"/>
  <c r="H154"/>
  <c r="I154"/>
  <c r="H153"/>
  <c r="I153"/>
  <c r="H152"/>
  <c r="I152"/>
  <c r="H151"/>
  <c r="I151"/>
  <c r="H150"/>
  <c r="I150"/>
  <c r="I149"/>
  <c r="H149"/>
  <c r="H148"/>
  <c r="I148"/>
  <c r="I147"/>
  <c r="H147"/>
  <c r="I146"/>
  <c r="H146"/>
  <c r="I144"/>
  <c r="I145"/>
  <c r="H144"/>
  <c r="H145"/>
  <c r="I143"/>
  <c r="H143"/>
  <c r="I142"/>
  <c r="H142"/>
  <c r="I141"/>
  <c r="H141"/>
  <c r="I140"/>
  <c r="H140"/>
  <c r="I139"/>
  <c r="H139"/>
  <c r="H137"/>
  <c r="H138"/>
  <c r="I137"/>
  <c r="I138"/>
  <c r="I136"/>
  <c r="H136"/>
  <c r="I135"/>
  <c r="H135"/>
  <c r="I134"/>
  <c r="H134"/>
  <c r="H133"/>
  <c r="I133"/>
  <c r="I132"/>
  <c r="H132"/>
  <c r="I131"/>
  <c r="H131"/>
  <c r="I130"/>
  <c r="H130"/>
  <c r="I129"/>
  <c r="H129"/>
  <c r="I124"/>
  <c r="H124"/>
  <c r="I123"/>
  <c r="H123"/>
  <c r="I121"/>
  <c r="I122"/>
  <c r="H121"/>
  <c r="H122"/>
  <c r="D120"/>
  <c r="H120" s="1"/>
  <c r="I118"/>
  <c r="I119"/>
  <c r="H118"/>
  <c r="H119"/>
  <c r="I117"/>
  <c r="H117"/>
  <c r="H115"/>
  <c r="I115"/>
  <c r="I114"/>
  <c r="I116"/>
  <c r="H114"/>
  <c r="H116"/>
  <c r="I112"/>
  <c r="I113"/>
  <c r="H112"/>
  <c r="H113"/>
  <c r="H111"/>
  <c r="I111"/>
  <c r="H110"/>
  <c r="I110"/>
  <c r="I109"/>
  <c r="H109"/>
  <c r="I108"/>
  <c r="H108"/>
  <c r="I107"/>
  <c r="H107"/>
  <c r="I106"/>
  <c r="H106"/>
  <c r="H105"/>
  <c r="I105"/>
  <c r="I104"/>
  <c r="H104"/>
  <c r="H102"/>
  <c r="H103"/>
  <c r="I101"/>
  <c r="I102"/>
  <c r="I103"/>
  <c r="H101"/>
  <c r="I100"/>
  <c r="H100"/>
  <c r="I99"/>
  <c r="H99"/>
  <c r="H58"/>
  <c r="H59"/>
  <c r="H60"/>
  <c r="H61"/>
  <c r="H62"/>
  <c r="H63"/>
  <c r="H64"/>
  <c r="H65"/>
  <c r="H66"/>
  <c r="H67"/>
  <c r="H68"/>
  <c r="H70"/>
  <c r="H71"/>
  <c r="H72"/>
  <c r="H73"/>
  <c r="I92"/>
  <c r="H92"/>
  <c r="I93"/>
  <c r="I94"/>
  <c r="H93"/>
  <c r="H94"/>
  <c r="D86"/>
  <c r="H86" s="1"/>
  <c r="I89"/>
  <c r="H89"/>
  <c r="I88"/>
  <c r="H88"/>
  <c r="I87"/>
  <c r="H87"/>
  <c r="I85"/>
  <c r="H85"/>
  <c r="I83"/>
  <c r="H83"/>
  <c r="H84"/>
  <c r="I84"/>
  <c r="I80"/>
  <c r="I79"/>
  <c r="H80"/>
  <c r="H79"/>
  <c r="H82"/>
  <c r="I82"/>
  <c r="I81"/>
  <c r="H81"/>
  <c r="H78"/>
  <c r="I78"/>
  <c r="H77"/>
  <c r="I77"/>
  <c r="H76"/>
  <c r="I76"/>
  <c r="I75"/>
  <c r="H75"/>
  <c r="I74"/>
  <c r="H74"/>
  <c r="I73"/>
  <c r="I91"/>
  <c r="H91"/>
  <c r="H90"/>
  <c r="I90"/>
  <c r="I72"/>
  <c r="I58"/>
  <c r="I62"/>
  <c r="D57"/>
  <c r="H57" s="1"/>
  <c r="D56"/>
  <c r="I56" s="1"/>
  <c r="I61"/>
  <c r="I60"/>
  <c r="I59"/>
  <c r="I63"/>
  <c r="I71"/>
  <c r="H125" l="1"/>
  <c r="I120"/>
  <c r="I125" s="1"/>
  <c r="I86"/>
  <c r="I57"/>
  <c r="H56"/>
  <c r="H95" s="1"/>
  <c r="H173" s="1"/>
  <c r="I69"/>
  <c r="I70"/>
  <c r="I64"/>
  <c r="I65"/>
  <c r="I66"/>
  <c r="I67"/>
  <c r="I68"/>
  <c r="I51"/>
  <c r="H51"/>
  <c r="I43"/>
  <c r="H43"/>
  <c r="H42"/>
  <c r="I41"/>
  <c r="H41"/>
  <c r="I40"/>
  <c r="H40"/>
  <c r="I31"/>
  <c r="H31"/>
  <c r="I25"/>
  <c r="I26"/>
  <c r="I27"/>
  <c r="I28"/>
  <c r="I29"/>
  <c r="I30"/>
  <c r="I4"/>
  <c r="I5"/>
  <c r="I6"/>
  <c r="I7"/>
  <c r="I8"/>
  <c r="I9"/>
  <c r="I10"/>
  <c r="I11"/>
  <c r="I12"/>
  <c r="I13"/>
  <c r="I14"/>
  <c r="I15"/>
  <c r="I16"/>
  <c r="I17"/>
  <c r="I18"/>
  <c r="I19"/>
  <c r="I20"/>
  <c r="I22"/>
  <c r="I23"/>
  <c r="I24"/>
  <c r="H30"/>
  <c r="H29"/>
  <c r="H28"/>
  <c r="H26"/>
  <c r="H27"/>
  <c r="I50"/>
  <c r="H50"/>
  <c r="H49"/>
  <c r="I49"/>
  <c r="I48"/>
  <c r="H48"/>
  <c r="H23"/>
  <c r="I36"/>
  <c r="I37"/>
  <c r="I38"/>
  <c r="I39"/>
  <c r="I42"/>
  <c r="H39"/>
  <c r="H38"/>
  <c r="H24"/>
  <c r="H36"/>
  <c r="H37"/>
  <c r="H25"/>
  <c r="H21"/>
  <c r="H22"/>
  <c r="H11"/>
  <c r="H12"/>
  <c r="H13"/>
  <c r="H14"/>
  <c r="H15"/>
  <c r="H16"/>
  <c r="H17"/>
  <c r="H18"/>
  <c r="H19"/>
  <c r="H20"/>
  <c r="H4"/>
  <c r="H5"/>
  <c r="H6"/>
  <c r="H7"/>
  <c r="H8"/>
  <c r="H9"/>
  <c r="H10"/>
  <c r="I3"/>
  <c r="I32" s="1"/>
  <c r="H3"/>
  <c r="H44" l="1"/>
  <c r="H52"/>
  <c r="H174"/>
  <c r="H175" s="1"/>
  <c r="I95"/>
  <c r="I173" s="1"/>
  <c r="H32"/>
  <c r="H166" s="1"/>
  <c r="I52"/>
  <c r="I44"/>
  <c r="I174" l="1"/>
  <c r="I175" s="1"/>
  <c r="H176" s="1"/>
  <c r="I166"/>
  <c r="I167" l="1"/>
  <c r="H167" s="1"/>
  <c r="H168" s="1"/>
  <c r="I168" l="1"/>
  <c r="H169" s="1"/>
</calcChain>
</file>

<file path=xl/sharedStrings.xml><?xml version="1.0" encoding="utf-8"?>
<sst xmlns="http://schemas.openxmlformats.org/spreadsheetml/2006/main" count="636" uniqueCount="237">
  <si>
    <t>Ssz.</t>
  </si>
  <si>
    <t>Tételszám</t>
  </si>
  <si>
    <t>Tétel szövege</t>
  </si>
  <si>
    <t>Díj egységre</t>
  </si>
  <si>
    <t>Menny.</t>
  </si>
  <si>
    <t>Egység</t>
  </si>
  <si>
    <t>Anyag egységár</t>
  </si>
  <si>
    <t>Anyag összesen</t>
  </si>
  <si>
    <t>Díj összesen</t>
  </si>
  <si>
    <t>1.</t>
  </si>
  <si>
    <t>2.</t>
  </si>
  <si>
    <t>db</t>
  </si>
  <si>
    <t>3.</t>
  </si>
  <si>
    <t>4.</t>
  </si>
  <si>
    <t>5.</t>
  </si>
  <si>
    <t>Talajelőkészítés
Gödörásás egyedi növényültetéshez,
kézi erővel, ásóval,
30 cm x 30 cm x 30 cm méretig,
középkötött talajon, talajosztály: III-IV.</t>
  </si>
  <si>
    <t>91-001-2.2.1.2</t>
  </si>
  <si>
    <t>K-tétel</t>
  </si>
  <si>
    <t>6.</t>
  </si>
  <si>
    <t>7.</t>
  </si>
  <si>
    <r>
      <t>10 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</si>
  <si>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8.</t>
  </si>
  <si>
    <t>9.</t>
  </si>
  <si>
    <t>10.</t>
  </si>
  <si>
    <t>11.</t>
  </si>
  <si>
    <t>12.</t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</si>
  <si>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</si>
  <si>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t>13.</t>
  </si>
  <si>
    <t>m</t>
  </si>
  <si>
    <r>
      <t>m</t>
    </r>
    <r>
      <rPr>
        <vertAlign val="superscript"/>
        <sz val="10"/>
        <color theme="1"/>
        <rFont val="Calibri"/>
        <family val="2"/>
        <charset val="238"/>
      </rPr>
      <t>3</t>
    </r>
  </si>
  <si>
    <t>62-001-1.1</t>
  </si>
  <si>
    <t>62-001-5.1</t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</si>
  <si>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</si>
  <si>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 xml:space="preserve">Beton vagy bazaltbeton járdalap bontása homokos kavicságyazattal </t>
    </r>
    <r>
      <rPr>
        <i/>
        <sz val="10"/>
        <color theme="1"/>
        <rFont val="Calibri"/>
        <family val="2"/>
        <charset val="238"/>
        <scheme val="minor"/>
      </rPr>
      <t>(gyephézagos kerékpártárolók)</t>
    </r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</si>
  <si>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</si>
  <si>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Szegélyek bontása bármely anyagból kiemelt vagy süllyesztett szegéllyel,futósorok, betongerendával </t>
    </r>
    <r>
      <rPr>
        <i/>
        <sz val="10"/>
        <color theme="1"/>
        <rFont val="Calibri"/>
        <family val="2"/>
        <charset val="238"/>
        <scheme val="minor"/>
      </rPr>
      <t>(éttermi parkolók)</t>
    </r>
  </si>
  <si>
    <r>
      <t xml:space="preserve">Szegélyek bontása bármely anyagból kiemelt vagy süllyesztett szegéllyel,futósorok, betongerendával </t>
    </r>
    <r>
      <rPr>
        <i/>
        <sz val="10"/>
        <color theme="1"/>
        <rFont val="Calibri"/>
        <family val="2"/>
        <charset val="238"/>
        <scheme val="minor"/>
      </rPr>
      <t>(aszfaltút)</t>
    </r>
  </si>
  <si>
    <r>
      <t xml:space="preserve">Szegélyek bontása bármely anyagból kiemelt vagy süllyesztett szegéllyel,futósorok, betongerendával </t>
    </r>
    <r>
      <rPr>
        <i/>
        <sz val="10"/>
        <color theme="1"/>
        <rFont val="Calibri"/>
        <family val="2"/>
        <charset val="238"/>
        <scheme val="minor"/>
      </rPr>
      <t>(étterem hátulja)</t>
    </r>
  </si>
  <si>
    <r>
      <t xml:space="preserve">Beton vagy bazaltbeton járdalap bontása homokos kavicságyazattal </t>
    </r>
    <r>
      <rPr>
        <i/>
        <sz val="10"/>
        <color theme="1"/>
        <rFont val="Calibri"/>
        <family val="2"/>
        <charset val="238"/>
        <scheme val="minor"/>
      </rPr>
      <t>(teniszpálya melett aszfaltos is)</t>
    </r>
  </si>
  <si>
    <r>
      <t xml:space="preserve">Szegélyek bontása bármely anyagból kiemelt vagy süllyesztett szegéllyel,futósorok, betongerendával </t>
    </r>
    <r>
      <rPr>
        <i/>
        <sz val="10"/>
        <color theme="1"/>
        <rFont val="Calibri"/>
        <family val="2"/>
        <charset val="238"/>
        <scheme val="minor"/>
      </rPr>
      <t>(teniszpálya melletti gyalogút)</t>
    </r>
  </si>
  <si>
    <t>14.</t>
  </si>
  <si>
    <r>
      <t xml:space="preserve">Szegélyek bontása bármely anyagból kiemelt vagy süllyesztett szegéllyel,futósorok, betongerendával </t>
    </r>
    <r>
      <rPr>
        <i/>
        <sz val="10"/>
        <color theme="1"/>
        <rFont val="Calibri"/>
        <family val="2"/>
        <charset val="238"/>
        <scheme val="minor"/>
      </rPr>
      <t>(parkolók)</t>
    </r>
  </si>
  <si>
    <t>15.</t>
  </si>
  <si>
    <t>64-001-2.2</t>
  </si>
  <si>
    <t>16.</t>
  </si>
  <si>
    <t>17.</t>
  </si>
  <si>
    <t>18.</t>
  </si>
  <si>
    <t>63-001-2.2</t>
  </si>
  <si>
    <t>68-001-1.1</t>
  </si>
  <si>
    <t>68-001-6.2.5</t>
  </si>
  <si>
    <t>Közúti beton, vasbeton úttartozékok bontása földmunkával, I-IV. oszt. talajban, kerékvető</t>
  </si>
  <si>
    <t>19.</t>
  </si>
  <si>
    <t>77-</t>
  </si>
  <si>
    <t>Elektromos munkák: Felsővezeték bontása</t>
  </si>
  <si>
    <t>20.</t>
  </si>
  <si>
    <t>21.</t>
  </si>
  <si>
    <t>BONTÁSOK - I. ÜTEM (üdülőkp. főbejárat, étterem környezete, parkolók, Széchenyi szobor)</t>
  </si>
  <si>
    <r>
      <t xml:space="preserve">Közúti táblák oszlopainak bontása földmunkával, I-IV. oszt. talajban, 89 mm átmérőjű csőoszlopelőre gyártott betonalappal </t>
    </r>
    <r>
      <rPr>
        <i/>
        <sz val="10"/>
        <color theme="1"/>
        <rFont val="Calibri"/>
        <family val="2"/>
        <charset val="238"/>
        <scheme val="minor"/>
      </rPr>
      <t>(+ tájékoztató tábla)</t>
    </r>
  </si>
  <si>
    <r>
      <t>Zúzalékos aszfaltszőnyegek, aszfaltbetonok és öntött aszfaltok bontása kötőréteggel együtt géppel, hidraulikus bontófejjel</t>
    </r>
    <r>
      <rPr>
        <i/>
        <sz val="10"/>
        <color theme="1"/>
        <rFont val="Calibri"/>
        <family val="2"/>
        <charset val="238"/>
        <scheme val="minor"/>
      </rPr>
      <t xml:space="preserve"> (5 cm vtg-ban, aszfaltútnál, 490 m</t>
    </r>
    <r>
      <rPr>
        <i/>
        <vertAlign val="superscript"/>
        <sz val="10"/>
        <color theme="1"/>
        <rFont val="Calibri"/>
        <family val="2"/>
        <charset val="238"/>
        <scheme val="minor"/>
      </rPr>
      <t>2</t>
    </r>
    <r>
      <rPr>
        <i/>
        <sz val="10"/>
        <color theme="1"/>
        <rFont val="Calibri"/>
        <family val="2"/>
        <charset val="238"/>
        <scheme val="minor"/>
      </rPr>
      <t>)</t>
    </r>
  </si>
  <si>
    <r>
      <t>Kavicsbeton burkolat bontása géppel, hidraulikus bontófejjel</t>
    </r>
    <r>
      <rPr>
        <i/>
        <sz val="10"/>
        <color theme="1"/>
        <rFont val="Calibri"/>
        <family val="2"/>
        <charset val="238"/>
        <scheme val="minor"/>
      </rPr>
      <t xml:space="preserve"> (20 cm vtg-ban, aszfaltút alatt, 490 m</t>
    </r>
    <r>
      <rPr>
        <i/>
        <vertAlign val="superscript"/>
        <sz val="10"/>
        <color theme="1"/>
        <rFont val="Calibri"/>
        <family val="2"/>
        <charset val="238"/>
        <scheme val="minor"/>
      </rPr>
      <t>2</t>
    </r>
    <r>
      <rPr>
        <i/>
        <sz val="10"/>
        <color theme="1"/>
        <rFont val="Calibri"/>
        <family val="2"/>
        <charset val="238"/>
        <scheme val="minor"/>
      </rPr>
      <t>)</t>
    </r>
  </si>
  <si>
    <r>
      <t>Kavicsbeton burkolat bontása géppel, hidraulikus bontófejjel</t>
    </r>
    <r>
      <rPr>
        <i/>
        <sz val="10"/>
        <color theme="1"/>
        <rFont val="Calibri"/>
        <family val="2"/>
        <charset val="238"/>
        <scheme val="minor"/>
      </rPr>
      <t xml:space="preserve"> (20 cm vtg-ban, aszfalt alatt éttermi parkolóknál, 824 m</t>
    </r>
    <r>
      <rPr>
        <i/>
        <vertAlign val="superscript"/>
        <sz val="10"/>
        <color theme="1"/>
        <rFont val="Calibri"/>
        <family val="2"/>
        <charset val="238"/>
        <scheme val="minor"/>
      </rPr>
      <t>2</t>
    </r>
    <r>
      <rPr>
        <i/>
        <sz val="10"/>
        <color theme="1"/>
        <rFont val="Calibri"/>
        <family val="2"/>
        <charset val="238"/>
        <scheme val="minor"/>
      </rPr>
      <t>)</t>
    </r>
  </si>
  <si>
    <r>
      <t>Zúzalékos aszfaltszőnyegek, aszfaltbetonok és öntött aszfaltok bontása kötőréteggel együtt géppel, hidraulikus bontófejjel</t>
    </r>
    <r>
      <rPr>
        <i/>
        <sz val="10"/>
        <color theme="1"/>
        <rFont val="Calibri"/>
        <family val="2"/>
        <charset val="238"/>
        <scheme val="minor"/>
      </rPr>
      <t xml:space="preserve"> (5 cm vtg-ban, éttermi parkolóknál, 824 m</t>
    </r>
    <r>
      <rPr>
        <i/>
        <vertAlign val="superscript"/>
        <sz val="10"/>
        <color theme="1"/>
        <rFont val="Calibri"/>
        <family val="2"/>
        <charset val="238"/>
        <scheme val="minor"/>
      </rPr>
      <t>2</t>
    </r>
    <r>
      <rPr>
        <i/>
        <sz val="10"/>
        <color theme="1"/>
        <rFont val="Calibri"/>
        <family val="2"/>
        <charset val="238"/>
        <scheme val="minor"/>
      </rPr>
      <t>)</t>
    </r>
  </si>
  <si>
    <r>
      <t>Paliszád virágágy bontása</t>
    </r>
    <r>
      <rPr>
        <i/>
        <sz val="10"/>
        <color theme="1"/>
        <rFont val="Calibri"/>
        <family val="2"/>
        <charset val="238"/>
        <scheme val="minor"/>
      </rPr>
      <t xml:space="preserve"> (kb. 32 cm x 22 cm beton megtámasztással, 161 m)</t>
    </r>
  </si>
  <si>
    <t>22.</t>
  </si>
  <si>
    <t>Kerti létesítmények bontása, kiegészítő kerti elemek bontása, kerékpártároló bontása (4 db 2 ponton rögzített)</t>
  </si>
  <si>
    <t>92-000-2.5.2.1</t>
  </si>
  <si>
    <r>
      <t>Kavicsbeton burkolat bontása géppel, hidraulikus bontófejjel</t>
    </r>
    <r>
      <rPr>
        <i/>
        <sz val="10"/>
        <color theme="1"/>
        <rFont val="Calibri"/>
        <family val="2"/>
        <charset val="238"/>
        <scheme val="minor"/>
      </rPr>
      <t xml:space="preserve"> (20 cm vtg-ban, parkolók, 214 m</t>
    </r>
    <r>
      <rPr>
        <i/>
        <vertAlign val="superscript"/>
        <sz val="10"/>
        <color theme="1"/>
        <rFont val="Calibri"/>
        <family val="2"/>
        <charset val="238"/>
        <scheme val="minor"/>
      </rPr>
      <t>2</t>
    </r>
    <r>
      <rPr>
        <i/>
        <sz val="10"/>
        <color theme="1"/>
        <rFont val="Calibri"/>
        <family val="2"/>
        <charset val="238"/>
        <scheme val="minor"/>
      </rPr>
      <t>)</t>
    </r>
  </si>
  <si>
    <t>Összesen</t>
  </si>
  <si>
    <t>BONTÁSOK - II. ÜTEM (sportuszoda bejárata és környéke, Vecseri-foki parkolók)</t>
  </si>
  <si>
    <t>Kerti létesítmények bontása, kiegészítő kerti elemek bontása, kerékpártároló bontása (7 db 2 ponton rögzített)</t>
  </si>
  <si>
    <r>
      <t>Zúzalékos aszfaltszőnyegek, aszfaltbetonok és öntött aszfaltok bontása kötőréteggel együtt géppel, hidraulikus bontófejjel</t>
    </r>
    <r>
      <rPr>
        <i/>
        <sz val="10"/>
        <color theme="1"/>
        <rFont val="Calibri"/>
        <family val="2"/>
        <charset val="238"/>
        <scheme val="minor"/>
      </rPr>
      <t xml:space="preserve"> (5 cm vtg-ban, étterem hátuljánál, 188 m</t>
    </r>
    <r>
      <rPr>
        <i/>
        <vertAlign val="superscript"/>
        <sz val="10"/>
        <color theme="1"/>
        <rFont val="Calibri"/>
        <family val="2"/>
        <charset val="238"/>
        <scheme val="minor"/>
      </rPr>
      <t>2</t>
    </r>
    <r>
      <rPr>
        <i/>
        <sz val="10"/>
        <color theme="1"/>
        <rFont val="Calibri"/>
        <family val="2"/>
        <charset val="238"/>
        <scheme val="minor"/>
      </rPr>
      <t>)</t>
    </r>
  </si>
  <si>
    <r>
      <t>Kavicsbeton burkolat bontása géppel, hidraulikus bontófejjel</t>
    </r>
    <r>
      <rPr>
        <i/>
        <sz val="10"/>
        <color theme="1"/>
        <rFont val="Calibri"/>
        <family val="2"/>
        <charset val="238"/>
        <scheme val="minor"/>
      </rPr>
      <t xml:space="preserve"> (20 cm vtg-ban, aszfalt alatt étterem hátuljánál, 188 m</t>
    </r>
    <r>
      <rPr>
        <i/>
        <vertAlign val="superscript"/>
        <sz val="10"/>
        <color theme="1"/>
        <rFont val="Calibri"/>
        <family val="2"/>
        <charset val="238"/>
        <scheme val="minor"/>
      </rPr>
      <t>2</t>
    </r>
    <r>
      <rPr>
        <i/>
        <sz val="10"/>
        <color theme="1"/>
        <rFont val="Calibri"/>
        <family val="2"/>
        <charset val="238"/>
        <scheme val="minor"/>
      </rPr>
      <t>)</t>
    </r>
  </si>
  <si>
    <r>
      <t xml:space="preserve">Beton vagy bazaltbeton járdalap bontása homokos kavicságyazattal </t>
    </r>
    <r>
      <rPr>
        <i/>
        <sz val="10"/>
        <color theme="1"/>
        <rFont val="Calibri"/>
        <family val="2"/>
        <charset val="238"/>
        <scheme val="minor"/>
      </rPr>
      <t>(beton járdalapos kerékpártárolók)</t>
    </r>
  </si>
  <si>
    <t>23.</t>
  </si>
  <si>
    <t>91-000-3.1.2</t>
  </si>
  <si>
    <r>
      <t xml:space="preserve">Növényekkel beültetett felületek bontása, virágágyak bontása, évelő </t>
    </r>
    <r>
      <rPr>
        <i/>
        <sz val="10"/>
        <color theme="1"/>
        <rFont val="Calibri"/>
        <family val="2"/>
        <charset val="238"/>
        <scheme val="minor"/>
      </rPr>
      <t>(kiemelt virágágyaknál)</t>
    </r>
  </si>
  <si>
    <t xml:space="preserve">Egyes fák kitermelése tuskóirtással, legallyazásal és darabolással, kézi szerszámokkal, III. oszt. talajban, törzsátmérő: 21-40 cm </t>
  </si>
  <si>
    <t>21-001-1.2.2</t>
  </si>
  <si>
    <t>21-001-1.2.3</t>
  </si>
  <si>
    <t xml:space="preserve">Egyes fák kitermelése tuskóirtással, legallyazásal és darabolással, kézi szerszámokkal, III. oszt. talajban, törzsátmérő: 41-60 cm </t>
  </si>
  <si>
    <t>BONTÁSOK - III. ÜTEM (egyéb: játszótér, fitnesz, járdaépítés, fakivágások, stb)</t>
  </si>
  <si>
    <t>24.</t>
  </si>
  <si>
    <t>21-001-1.2.1</t>
  </si>
  <si>
    <t xml:space="preserve">Egyes fák kitermelése tuskóirtással, legallyazásal és darabolással, kézi szerszámokkal, III. oszt. talajban, törzsátmérő: 10-20 cm </t>
  </si>
  <si>
    <t>Egyes fák kitermelése tuskóirtással, legallyazásal és darabolással, kézi szerszámokkal, III. oszt. talajban, törzsátmérő: 41-60 cm</t>
  </si>
  <si>
    <t>ÉPÍTÉSEK - I. ÜTEM (üdülőkp. főbejárat, étterem környezete, parkolók, Széchenyi szobor)</t>
  </si>
  <si>
    <t>25.</t>
  </si>
  <si>
    <t>21-011-1.2.1</t>
  </si>
  <si>
    <t xml:space="preserve">Fejtett föld felrakása szállítóeszközre géppel talajosztály I-IV. </t>
  </si>
  <si>
    <t xml:space="preserve">Fejtett föld mozgatása I-IV. osztályú talajban géppel 10,0 m távolságig, 4,0 m mélységig, 6,0 m magasságig </t>
  </si>
  <si>
    <t>21-011-3.1.1</t>
  </si>
  <si>
    <t>26.</t>
  </si>
  <si>
    <t>27.</t>
  </si>
  <si>
    <t>Építési törmelék mozgatása és felrakása szállítóeszközre</t>
  </si>
  <si>
    <r>
      <t xml:space="preserve">Zúzottkő burkolat bontása 20 cm vastagságban </t>
    </r>
    <r>
      <rPr>
        <i/>
        <sz val="10"/>
        <color theme="1"/>
        <rFont val="Calibri"/>
        <family val="2"/>
        <charset val="238"/>
        <scheme val="minor"/>
      </rPr>
      <t>(étterem hátulja)</t>
    </r>
  </si>
  <si>
    <t>21-011-11.8</t>
  </si>
  <si>
    <t>Építési törmelék konténeres elszállítása, lerakása lerakóhelyi díjjal 12 m3-es konténerbe (555 m3)</t>
  </si>
  <si>
    <t>28.</t>
  </si>
  <si>
    <t>29.</t>
  </si>
  <si>
    <t>Kerékpártároló mozgatása, felrakása szállítóeszközre, elszállítása, lerakása</t>
  </si>
  <si>
    <t>Kitermelt, darabolt fa mozgatása, felrakása szállítóeszközre, elszállítása, lerakása</t>
  </si>
  <si>
    <t xml:space="preserve">Építési törmelék konténeres elszállítása, lerakása lerakóhelyi díjjal 8 m3-es konténerbe </t>
  </si>
  <si>
    <t>21-011-11.6</t>
  </si>
  <si>
    <t>23-003-003-12010</t>
  </si>
  <si>
    <t>Térburkolat készítése gyalogos forgalomra,gyephézagos burkolókővel, rendezett tereprehelyezve, a hézagok termőtalajjal(helyi anyaggal) kitöltve
LEIER Verde gyephézagos elem, 60x40x10 cm, szürke</t>
  </si>
  <si>
    <t>62-003-009-0613301</t>
  </si>
  <si>
    <t>62-003-006-0120125</t>
  </si>
  <si>
    <r>
      <t>Térburkolathoz fagyálló, teherhordó alap készítése,20 cm vastagságban
Nyers homokos bányakavics NHK 0/125 Q-T, Délegyháza</t>
    </r>
    <r>
      <rPr>
        <i/>
        <sz val="10"/>
        <color theme="1"/>
        <rFont val="Calibri"/>
        <family val="2"/>
        <charset val="238"/>
        <scheme val="minor"/>
      </rPr>
      <t xml:space="preserve"> (kerékpártároló gyephézagos burkolat alá)</t>
    </r>
  </si>
  <si>
    <r>
      <t xml:space="preserve">Kerékpártároló kihelyezése </t>
    </r>
    <r>
      <rPr>
        <i/>
        <sz val="10"/>
        <color theme="1"/>
        <rFont val="Calibri"/>
        <family val="2"/>
        <charset val="238"/>
        <scheme val="minor"/>
      </rPr>
      <t>("Bicó" típusú /Városszépítő KFT/ 5 állás egymástól 60 cm távolságra keretre hegesztve - 6 pontban dűbelezve - a dűbelezés külön tételben - álásonként árazva, illetve állásonként kihelyezve)</t>
    </r>
  </si>
  <si>
    <r>
      <t xml:space="preserve">Talplemezes kapcsolatok esetén,beton- és vasbeton szerkezetekben,
mechanikus dűbellel történő rögzítések,
6 db dűbellel
speciális bevizsgálást nem igénylő rögzítőelem
mechanikus rögzítésével
</t>
    </r>
    <r>
      <rPr>
        <b/>
        <sz val="10"/>
        <color theme="1"/>
        <rFont val="Calibri"/>
        <family val="2"/>
        <charset val="238"/>
        <scheme val="minor"/>
      </rPr>
      <t>FISCHER SXR 10x180 T FVZ</t>
    </r>
    <r>
      <rPr>
        <sz val="10"/>
        <color theme="1"/>
        <rFont val="Calibri"/>
        <family val="2"/>
        <charset val="238"/>
        <scheme val="minor"/>
      </rPr>
      <t xml:space="preserve">, rögzítődübel, tüzihorganyzott biztonsági csavarral (Torx-bit), Csz.: 046285 </t>
    </r>
    <r>
      <rPr>
        <i/>
        <sz val="10"/>
        <color theme="1"/>
        <rFont val="Calibri"/>
        <family val="2"/>
        <charset val="238"/>
        <scheme val="minor"/>
      </rPr>
      <t>(kerékpártárolók rögzítése, dűbelezése)</t>
    </r>
  </si>
  <si>
    <t>88-002-1.1.3.1.1-0481459   K-tétel</t>
  </si>
  <si>
    <r>
      <t xml:space="preserve">Vasbeton sáv-, talp-, lemez- vagy gerendaalapkészítésehelyszínen kevert.....minőségű betonból
C8/10 - XN(H) földnedves kavicsbeton keverék CEM 32,5 pc. Dçmax = 16 mm, m = 6,2 finomsági modulussal </t>
    </r>
    <r>
      <rPr>
        <i/>
        <sz val="10"/>
        <color theme="1"/>
        <rFont val="Calibri"/>
        <family val="2"/>
        <charset val="238"/>
        <scheme val="minor"/>
      </rPr>
      <t>(kerékpártárolók alá a dűbelezés miatt 10 cm széles, 20 cm mély sávalap, 336 m)</t>
    </r>
  </si>
  <si>
    <r>
      <t xml:space="preserve">Pad telepítése dűbelezéssel </t>
    </r>
    <r>
      <rPr>
        <i/>
        <sz val="10"/>
        <color theme="1"/>
        <rFont val="Calibri"/>
        <family val="2"/>
        <charset val="238"/>
        <scheme val="minor"/>
      </rPr>
      <t>("UrbanT12" típusú kartámasz nélkül /Városszépítő KFT)</t>
    </r>
  </si>
  <si>
    <r>
      <t>Hulladékgyűjtő kihelyezése dűbelezéssel</t>
    </r>
    <r>
      <rPr>
        <i/>
        <sz val="10"/>
        <color theme="1"/>
        <rFont val="Calibri"/>
        <family val="2"/>
        <charset val="238"/>
        <scheme val="minor"/>
      </rPr>
      <t xml:space="preserve"> ("Urban" típusú lemezes, tető nélküli, betétes /Városszépítő KFT)</t>
    </r>
  </si>
  <si>
    <r>
      <t xml:space="preserve">Lapburkolat készítése finom felülettel kialakított 40x40x3,8 (3,5-3,8),50x50x3,8 cm-es lapokkal,
szárazon fektetve
LEIER - KAISERSTEIN Euroline finommosott felületű burkolólap, 40x40x3,8 cm, </t>
    </r>
    <r>
      <rPr>
        <b/>
        <sz val="10"/>
        <color theme="1"/>
        <rFont val="Calibri"/>
        <family val="2"/>
        <charset val="238"/>
        <scheme val="minor"/>
      </rPr>
      <t xml:space="preserve">STOCKHOLM </t>
    </r>
    <r>
      <rPr>
        <i/>
        <sz val="10"/>
        <color theme="1"/>
        <rFont val="Calibri"/>
        <family val="2"/>
        <charset val="238"/>
        <scheme val="minor"/>
      </rPr>
      <t>(Széchenyi szobor előtt)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</si>
  <si>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62-003-031.2-0614438</t>
  </si>
  <si>
    <t xml:space="preserve">Térburkolat készítése nagy igénybevételre,
8 cm-es kővel
LEIER - Kaiserstein Fórum térkő 40x20x8 cm méretben, carbonszürke, középszürke és ezüstszürke színben tervezett rakásmóddal 
</t>
  </si>
  <si>
    <t xml:space="preserve">Térburkolat készítése nagy igénybevételre,
8 cm-es kővel
LEIER - Kaiserstein Fórum térkő 40x20x8 cm méretben, középszürke színben futósoros rakásmóddal
</t>
  </si>
  <si>
    <t xml:space="preserve">Térburkolat készítése nagy igénybevételre,
8 cm-es kővel
LEIER - Kaiserstein Fórum térkő 40x20x8 cm méretben, ezüstszürke színben futósoros rakásmóddal
</t>
  </si>
  <si>
    <t>Tükörkészítés tömörítés nélkül,
sík felületen
gépi erővelkiegészítő kézi munkával
talajosztály: I-IV.</t>
  </si>
  <si>
    <t>21-004-005.1.1.1</t>
  </si>
  <si>
    <t>21-008-003.1.2</t>
  </si>
  <si>
    <t>Tömörítés
Simító hengerlés a földmű (tükör és padka) felületén,
gépi erővel,
3,0 m-nél nagyobb szélességnél</t>
  </si>
  <si>
    <t>Kiemelt szegély készítése, alapárok kiemelésével,beton alapgerendával és megtámasztással,hézagolással,
előregyártott szegélykőből,
100 cm hosszú elemekből
LEIER Quartz kerti szegélykő, 100x5x25 cm, Szürke, Cikkszám: HUTX5164C12/15 - XN(H) földnedves kavicsbeton keverék CEM 32,5 pc. D?max = 16 mm, m = 6,3 finomsági modulussal</t>
  </si>
  <si>
    <t>62-002-001.4.2-0619060</t>
  </si>
  <si>
    <r>
      <t xml:space="preserve">Szórt alap készítése, egy rétegben,
15-25 cm vastagságban, 4 cm hézagkitöltéssel,zúzottkőből vagy kohósalakkőből
Nemes zúzottkő andezit, NZ 32/50, KŐKA, Komló </t>
    </r>
    <r>
      <rPr>
        <i/>
        <sz val="10"/>
        <color theme="1"/>
        <rFont val="Calibri"/>
        <family val="2"/>
        <charset val="238"/>
        <scheme val="minor"/>
      </rPr>
      <t>(35 cm vastagságban)</t>
    </r>
  </si>
  <si>
    <t>61-004-001.1-0110761</t>
  </si>
  <si>
    <r>
      <t xml:space="preserve">Információs tábla kihelyezése </t>
    </r>
    <r>
      <rPr>
        <i/>
        <sz val="10"/>
        <color theme="1"/>
        <rFont val="Calibri"/>
        <family val="2"/>
        <charset val="238"/>
        <scheme val="minor"/>
      </rPr>
      <t xml:space="preserve">("Urban iránymutató" /Városszépítő KFT) </t>
    </r>
    <r>
      <rPr>
        <sz val="10"/>
        <color theme="1"/>
        <rFont val="Calibri"/>
        <family val="2"/>
        <charset val="238"/>
        <scheme val="minor"/>
      </rPr>
      <t xml:space="preserve">dűbelezéssel </t>
    </r>
    <r>
      <rPr>
        <i/>
        <sz val="10"/>
        <color theme="1"/>
        <rFont val="Calibri"/>
        <family val="2"/>
        <charset val="238"/>
        <scheme val="minor"/>
      </rPr>
      <t>(1 oszlop és 5 feliratozható tábla kerettel)</t>
    </r>
  </si>
  <si>
    <t>Humuszterítés, talajcsere 20 cm vastagságban gyepesítendő felületeknél gépi erővel, kiegészítő kézi munkával</t>
  </si>
  <si>
    <t xml:space="preserve"> 21-001-013.1.1-0631101</t>
  </si>
  <si>
    <t>Füvesítés
sík felületen talaj-előkészítéssel,
....dkg/m2-.....minőségű fűmagkeverékkel
KITE PÁZSIT fűmagkeverék, 40-50 dkg/10 m2</t>
  </si>
  <si>
    <t>91-001-002.2.3.2</t>
  </si>
  <si>
    <t>Gödörásás egyedi növényültetéshez,
kézi erővel, ásóval,
100 cm x 100 cm x 100 cm méretig,
középkötött talajon, talajosztály: III-IV.</t>
  </si>
  <si>
    <t>Gödörásás egyedi növényültetéshez,
kézi erővel, ásóval,
60 cm x 60 cm x 60 cm méretig,
középkötött talajon, talajosztály: III-IV.</t>
  </si>
  <si>
    <t>91-001-002.2.2.2</t>
  </si>
  <si>
    <t>91-003-001.2.1.1.2.2-0311055 K-tétel</t>
  </si>
  <si>
    <t>Növények szabadföldi telepítése gödör- vagy árokásás nélkül(külön tételben 91-001-4),
lombhullató fák,
szoliterként,
három karóval,
földlabdás facsemetével,
szervestrágyázással TILIA TOMENTOSA 'SZELESTE' (Ezüsthárs) FL, 2x isk., 8/10</t>
  </si>
  <si>
    <t>Növények szabadföldi telepítése gödör- vagy árokásás nélkül(külön tételben 91-001-4),
cserjék,
lombhullató fajokkal,
szoliterként,
konténeres cserjével,
szervestrágyázással
SORBARIA SORBIFOLIA (Tollas gyöngyvessző),FK. 40-60 cm</t>
  </si>
  <si>
    <t>Növények szabadföldi telepítése gödör- vagy árokásás nélkül(külön tételben 91-001-4),
cserjék,
lombhullató fajokkal,
szoliterként,
konténeres cserjével,
szervestrágyázással
RHODOTYPOS SCANDENS (Hószirom),FK. 40-60 cm</t>
  </si>
  <si>
    <t>91-003-001.2.2.1.2.2-0313308 K-tétel</t>
  </si>
  <si>
    <t>Növények szabadföldi telepítése gödör- vagy árokásás nélkül(külön tételben 91-001-4),
cserjék,
lomblevelű örökzöldekkel,
szoliterként,
konténeres cserjével,
szervestrágyázással
ILEX AQUVIFOLIUM 'ALASKA' - Magyal fajta, Kont.3L, 30/40</t>
  </si>
  <si>
    <t>91-003-001.2.2.1.2.2-0311015 K-tétel</t>
  </si>
  <si>
    <t>91-003-001.2.1.1.2.2-0313316 K-tétel</t>
  </si>
  <si>
    <t>91-003-001.2.1.2.2.2-0311055 K-tétel</t>
  </si>
  <si>
    <t>Növények szabadföldi telepítése gödör- vagy árokásás nélkül(külön tételben 91-001-4),
cserjék,
lombhullató fajokkal,
sövényként,
konténeres cserjével,
szervestrágyázással
RHODOTYPOS SCANDENS (Hószirom),FK. 40/60 cm</t>
  </si>
  <si>
    <t>Növények szabadföldi telepítése gödör- vagy árokásás nélkül(külön tételben 91-001-4),
lombhullató fák,
szoliterként,
három karóval,
földlabdás facsemetével,
szervestrágyázással ACER PLATANOIDES 'FAASSEN'S BLACK' (Vörös lombú korai juhar) FL, 2x isk., 8/10</t>
  </si>
  <si>
    <t>Árok kiemelése,
ásással,
50 cm x 50 cm kanálméretig,
középkötött talajon, talajosztály: III-IV.</t>
  </si>
  <si>
    <t>91-001-003.2.2.2</t>
  </si>
  <si>
    <t>91-003-001.2.2.2.2.2-0311015 K-tétel</t>
  </si>
  <si>
    <t xml:space="preserve">Növények szabadföldi telepítése gödör- vagy árokásás nélkül(külön tételben 91-001-4),
cserjék,
lomblevelű örökzöldekkel,
sövényként,
konténeres cserjeként,
szervestrágyázással
PRUNUS LAUROCERASUS 'OTTO LUYKEN 'FK. 40/60 cm
</t>
  </si>
  <si>
    <t>91-003-001.2.2.1.2.2-0311601</t>
  </si>
  <si>
    <r>
      <t xml:space="preserve">Dísznövények telepítése
Növények szabadföldi telepítése gödör- vagy árokásás nélkül(külön tételben 91-001-4),
cserjék,
lomblevelű örökzöldekkel,
szoliterként,
konténeres cserjével,
szervestrágyázással
EUONYMUS FORTUNEI 'EMERALD'N GOLD' és 'EMERALD 'N' GAIETY' (Sárga-tarka és fehér-tarka kúszó kecskerágó) FK. 20/40 cm </t>
    </r>
    <r>
      <rPr>
        <i/>
        <sz val="10"/>
        <color theme="1"/>
        <rFont val="Calibri"/>
        <family val="2"/>
        <charset val="238"/>
        <scheme val="minor"/>
      </rPr>
      <t>(110 m2, 5 db/m2)</t>
    </r>
  </si>
  <si>
    <r>
      <t xml:space="preserve">Dísznövények telepítése
Növények szabadföldi telepítése gödör- vagy árokásás nélkül(külön tételben 91-001-4),
cserjék,
lomblevelű örökzöldekkel,
szoliterként,
konténeres cserjével,
szervestrágyázással
VINCA MINOR (Kis meténg) FK. 20/40 cm </t>
    </r>
    <r>
      <rPr>
        <i/>
        <sz val="10"/>
        <color theme="1"/>
        <rFont val="Calibri"/>
        <family val="2"/>
        <charset val="238"/>
        <scheme val="minor"/>
      </rPr>
      <t>(70 m2, 5 db/m2)</t>
    </r>
  </si>
  <si>
    <t>91-003-1.2.2.1.2.2-0311601 K-tétel</t>
  </si>
  <si>
    <r>
      <t xml:space="preserve">Dísznövények telepítése
Növények szabadföldi telepítése gödör- vagy árokásás nélkül(külön tételben 91-001-4),
cserjék,
lomblevelű örökzöldekkel,
szoliterként,
konténeres cserjével,
szervestrágyázással
COTONEASTER X SUECICUS 'SKOGHOLM' (Szőnyeg madárbirs) FK. 20/40 cm </t>
    </r>
    <r>
      <rPr>
        <i/>
        <sz val="10"/>
        <color theme="1"/>
        <rFont val="Calibri"/>
        <family val="2"/>
        <charset val="238"/>
        <scheme val="minor"/>
      </rPr>
      <t>(30 m2, 5 db/m2)</t>
    </r>
  </si>
  <si>
    <r>
      <t>Fenyőkéreg terítése 8 cm vastagságban  talajtakaró cserjék közé talajmunkával együtt 220 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-en</t>
    </r>
  </si>
  <si>
    <t>91-003-001.5.2.1.1-0330011 K-tétel</t>
  </si>
  <si>
    <r>
      <t xml:space="preserve">Növények szabadföldi telepítése gödör- vagy árokásás nélkül(külön tételben 91-001-4),
lágyszárúak,
virágágyakba,
egy- és kétnyári növényekkel,
sík felületen és/vagy 20°-nál kisebb lejtőn
BEGONIA X THUBERHYBRIDA (Gumós begónia) </t>
    </r>
    <r>
      <rPr>
        <i/>
        <sz val="10"/>
        <color theme="1"/>
        <rFont val="Calibri"/>
        <family val="2"/>
        <charset val="238"/>
        <scheme val="minor"/>
      </rPr>
      <t>(35,5 m2, 9 db/m2)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</si>
  <si>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t xml:space="preserve">Humuszterítés, talajcsere 20 cm vastagságban egynyári virágágynál gépi erővel, kiegészítő kézi munkával </t>
    </r>
    <r>
      <rPr>
        <i/>
        <sz val="10"/>
        <color theme="1"/>
        <rFont val="Calibri"/>
        <family val="2"/>
        <charset val="238"/>
        <scheme val="minor"/>
      </rPr>
      <t>(35,5 m2)</t>
    </r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</si>
  <si>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</si>
  <si>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</si>
  <si>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</si>
  <si>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</si>
  <si>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</si>
  <si>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</si>
  <si>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</si>
  <si>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</si>
  <si>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</si>
  <si>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</si>
  <si>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ÉPÍTÉSEK- II. ÜTEM (sportuszoda bejárata és környéke, Vecseri-foki parkolók)</t>
  </si>
  <si>
    <r>
      <t xml:space="preserve">Gödörásás egyedi növényültetéshez,
kézi erővel, ásóval,
100 cm x 100 cm x 100 cm méretig,
középkötött talajon, talajosztály: III-IV. </t>
    </r>
    <r>
      <rPr>
        <i/>
        <sz val="10"/>
        <color theme="1"/>
        <rFont val="Calibri"/>
        <family val="2"/>
        <charset val="238"/>
        <scheme val="minor"/>
      </rPr>
      <t>(a játszótéri átereszig számolva)</t>
    </r>
  </si>
  <si>
    <t>Növények szabadföldi telepítése gödör- vagy árokásás nélkül(külön tételben 91-001-4),
lombhullató fák,
szoliterként,
három karóval,
földlabdás facsemetével,
szervestrágyázással
MORUS ALBA (Fehér eperfa) PF 2xi., Fld., 8/10</t>
  </si>
  <si>
    <t>91-003-001.1.1.3.2.2-0310728 K-tétel</t>
  </si>
  <si>
    <t>Növények szabadföldi telepítése gödör- vagy árokásás nélkül(külön tételben 91-001-4),
lombhullató fák,
szoliterként,
három karóval,
földlabdás facsemetével,
szervestrágyázással
ACER CAMPESTRE (Mezei juhar) SF, Fld., 8/10</t>
  </si>
  <si>
    <t>91-003-001.1.1.3.2.2-0313003 K-tétel</t>
  </si>
  <si>
    <t xml:space="preserve"> 91-003-001.1.1.3.2.2-0313041</t>
  </si>
  <si>
    <t>Növények szabadföldi telepítése gödör- vagy árokásás nélkül(külön tételben 91-001-4),
lombhullató fák,
szoliterként,
három karóval,
földlabdás facsemetével,
szervestrágyázással
QUERCUS ROBUR (Kocsányos tölgy) SF 3xi., Fld., 8/10</t>
  </si>
  <si>
    <t>91-003-001.1.1.3.2.2-0313011</t>
  </si>
  <si>
    <t xml:space="preserve">Növények szabadföldi telepítése gödör- vagy árokásás nélkül(külön tételben 91-001-4),
lombhullató fák,
szoliterként,
három karóval,
földlabdás facsemetével,
szervestrágyázással
FRAXINUS EXCELSIOR (Magas kőris) FL, 2x isk., 8/10
</t>
  </si>
  <si>
    <t>Növények szabadföldi telepítése gödör- vagy árokásás nélkül(külön tételben 91-001-4),
lombhullató fák,
szoliterként,
három karóval,
földlabdás facsemetével,
szervestrágyázással
AESCULUS x CARNEA 'BRIOTII' (Hússzínű vadgesztenye) PF 3xi., Fld., 10/12</t>
  </si>
  <si>
    <t>Növények szabadföldi telepítése gödör- vagy árokásás nélkül(külön tételben 91-001-4),
cserjék,
lombhullató fajokkal,
szoliterként,
konténeres cserjével,
szervestrágyázással
PHYSOCARPUS OPULIFOLIUS 'LUTEUS' (Hólyagvessző) Kont.5L, 100/125</t>
  </si>
  <si>
    <t>Növények szabadföldi telepítése gödör- vagy árokásás nélkül(külön tételben 91-001-4),
cserjék,
lombhullató fajokkal,
szoliterként,
konténeres cserjével,
szervestrágyázással
PHYSOCARPUS OPULIFOLIUS 'RED BARON' (Hólyagvessző) Kont.5L, 100/126</t>
  </si>
  <si>
    <t>Növények szabadföldi telepítése gödör- vagy árokásás nélkül(külön tételben 91-001-4),
fenyőfélék,
nagyobb (&gt;100 cm) cserjeméretben,
szoliterként,
karózással,
földlabdás cserjével,
szervestrágyázással
TAXUS BACCATA  (Tiszafa) 3xi, 125/150</t>
  </si>
  <si>
    <t>91-003-001.3.2.1.2.1.2-0313624 K-tétel</t>
  </si>
  <si>
    <r>
      <t xml:space="preserve">Dísznövények telepítése
Növények szabadföldi telepítése gödör- vagy árokásás nélkül(külön tételben 91-001-4),
cserjék,
lomblevelű örökzöldekkel,
szoliterként,
konténeres cserjével,
szervestrágyázással
VINCA MINOR (Kis meténg) FK. 20/40 cm </t>
    </r>
    <r>
      <rPr>
        <i/>
        <sz val="10"/>
        <color theme="1"/>
        <rFont val="Calibri"/>
        <family val="2"/>
        <charset val="238"/>
        <scheme val="minor"/>
      </rPr>
      <t>(18 m2, 5 db/m2)</t>
    </r>
  </si>
  <si>
    <r>
      <t xml:space="preserve">Dísznövények telepítése
Növények szabadföldi telepítése gödör- vagy árokásás nélkül(külön tételben 91-001-4),
cserjék,
lomblevelű örökzöldekkel,
szoliterként,
konténeres cserjével,
szervestrágyázással
EUONYMUS FORTUNEI 'EMERALD'N GOLD' és 'EMERALD 'N' GAIETY' (Sárga-tarka és fehér-tarka kúszó kecskerágó) FK. 20/40 cm </t>
    </r>
    <r>
      <rPr>
        <i/>
        <sz val="10"/>
        <color theme="1"/>
        <rFont val="Calibri"/>
        <family val="2"/>
        <charset val="238"/>
        <scheme val="minor"/>
      </rPr>
      <t>(21 m2, 5 db/m2)</t>
    </r>
  </si>
  <si>
    <t>Strandfürdő liget felőli előkertjénél automata öntözőrendszer építése</t>
  </si>
  <si>
    <r>
      <t xml:space="preserve">Sport-/tornaszerek területének víztelenítése </t>
    </r>
    <r>
      <rPr>
        <i/>
        <sz val="10"/>
        <color theme="1"/>
        <rFont val="Calibri"/>
        <family val="2"/>
        <charset val="238"/>
        <scheme val="minor"/>
      </rPr>
      <t>(rácsakna ülepítőaknával, 44 fm DN 160 KG-PVC cső, tisztítóidom, csőre kötés KGEA idommal)</t>
    </r>
  </si>
  <si>
    <t>ÉPÍTÉSEK- III. ÜTEM (egyéb: játszótér, fitnesz, járdaépítés, fakivágások, stb)</t>
  </si>
  <si>
    <t>21-008-003.1.1</t>
  </si>
  <si>
    <t>Simító hengerlés a földmű (tükör és padka) felületén,
gépi erővel,
3,0 m szélességig</t>
  </si>
  <si>
    <r>
      <t xml:space="preserve">Térburkolat készítése tükörkiemeléssel, 15 cm vtg.tömörített kavics alapréteggel, 3 cm vtg.homokágyazattal térburkoló kőből (Frühwald Florenz füst antik 5,8 x 15,8 cm és 15,8 x 23,7 cm méretben, 6 cm vastagságban) </t>
    </r>
    <r>
      <rPr>
        <i/>
        <sz val="10"/>
        <color theme="1"/>
        <rFont val="Calibri"/>
        <family val="2"/>
        <charset val="238"/>
        <scheme val="minor"/>
      </rPr>
      <t>(a már meglévő járda folytatása)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</si>
  <si>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Az automata öntözés felújítása a liget teljes területén</t>
  </si>
  <si>
    <t xml:space="preserve">62-002-001.4.2-0619060    </t>
  </si>
  <si>
    <t>62-003-007.2.1-0611024    K-tétel</t>
  </si>
  <si>
    <t>Sportpálya burkolat kialakítása,
rugalmas térburkoló gumilap
fektetése beton aljzatra,
100×100 cm-es méretben
JÁTSZÓPARK GALOPP rugalmas gumilap, 100×100×5 cm méret, fekete, Cikkszám: JPG-50/2</t>
  </si>
  <si>
    <t xml:space="preserve"> 92-021-002.1.2.1-0311527</t>
  </si>
  <si>
    <t>Sportpálya burkolat kialakítása,
rugalmas térburkoló gumilap
gumiszegély elhelyezése betonágyazatba,
100×25×4 cm-es méretben
JÁTSZÓPARK GUMISZEGÉLY gumilapok szegélyezésére, 100×25×4 cm, fekete, Cikkszám: JPSZ/2</t>
  </si>
  <si>
    <t>92-021-002.1.5.1-0311554</t>
  </si>
  <si>
    <t>Szabadtéri fitnesz eszközök kihelyezése kész elemekből beton alapozással, telepítéssel: 8156F elliptikus sétáló zöld-barna színben, (www.ugralo.hu)</t>
  </si>
  <si>
    <t>Szabadtéri fitnesz eszközök kihelyezése kész elemekből beton alapozással, telepítéssel: 8155G lovagló zöld-barna színben, (www.ugralo.hu)</t>
  </si>
  <si>
    <t>Szabadtéri fitnesz eszközök kihelyezése kész elemekből beton alapozással, telepítéssel: 2613D szörf zöld-barna színben, (www.ugralo.hu)</t>
  </si>
  <si>
    <t>Játszóterek,
hinták elhelyezése: KOMPAN KSW90010-0601 Kétüléses hinta 2 db lap üléssel (2 m magas, fenyő) meglévő homok esésvédő burkolatra</t>
  </si>
  <si>
    <t>Játszóterek,
körhinta elhelyezése: KOMPAN KPL114-0901 Körhinta paddal esésvédő burkolat nélkül gyepre</t>
  </si>
  <si>
    <t>Növények szabadföldi telepítése gödör- vagy árokásás nélkül(külön tételben 91-001-4),
cserjék,
lomblevelű örökzöldekkel,
szoliterként,
konténeres cserjével,
szervestrágyázással
PRUNUS LAUROCERASUS 'OTTO LUYKEN' (Babérmeggy) FK.40/60cm</t>
  </si>
  <si>
    <t>Játszóterek,
mászóka elhelyezése: KOMPAN  NAT-813 KATRIA meglévő homok esésvédő burkolatra</t>
  </si>
  <si>
    <t>Játszóterek, játszóházikó elhelyezése: KOMPAN BASIC-750-3418P játszóházikó esésvédő burkolat nélkül gyepre</t>
  </si>
  <si>
    <t>Játszóterek, játszóházikó elhelyezése: KOMPAN FRE3054/BL/GR Pihenő (tini ücsörgő) esésvédő burkolat nélkül gyepre</t>
  </si>
  <si>
    <r>
      <t xml:space="preserve">Pad telepítése betonozással, dűbelezéssel </t>
    </r>
    <r>
      <rPr>
        <i/>
        <sz val="10"/>
        <color theme="1"/>
        <rFont val="Calibri"/>
        <family val="2"/>
        <charset val="238"/>
        <scheme val="minor"/>
      </rPr>
      <t>("Szusszanó" típusú/Városszépítő KFT)</t>
    </r>
  </si>
  <si>
    <r>
      <t>Hulladékgyűjtő kihelyezése betonozással, dűbelezéssel</t>
    </r>
    <r>
      <rPr>
        <i/>
        <sz val="10"/>
        <color theme="1"/>
        <rFont val="Calibri"/>
        <family val="2"/>
        <charset val="238"/>
        <scheme val="minor"/>
      </rPr>
      <t xml:space="preserve"> ("Jászberényi I." típusú billenős/Városszépítő KFT)</t>
    </r>
  </si>
  <si>
    <t>Növények szabadföldi telepítése gödör- vagy árokásás nélkül(külön tételben 91-001-4),
lombhullató fák,
szoliterként,
három karóval,
földlabdás facsemetével,
szervestrágyázással TILIA CORDATA (Kislevelű hárs) FL, 2x isk., 8/10</t>
  </si>
  <si>
    <t>Növények szabadföldi telepítése gödör- vagy árokásás nélkül(külön tételben 91-001-4),
lombhullató fák,
szoliterként,
három karóval,
földlabdás facsemetével,
szervestrágyázással TILIA PLATYPHYLLOS (Nagylevelű hárs) FL, 2x isk., 8/11</t>
  </si>
  <si>
    <t>Növények szabadföldi telepítése gödör- vagy árokásás nélkül(külön tételben 91-001-4),
lombhullató fák,
szoliterként,
három karóval,
földlabdás facsemetével,
szervestrágyázással
PLATANUS x HYBRIDA FL, 200/250</t>
  </si>
  <si>
    <t>91-003-001.1.1.3.2.2-0310732</t>
  </si>
  <si>
    <t>Növények szabadföldi telepítése gödör- vagy árokásás nélkül(külön tételben 91-001-4),
lombhullató fák,
szoliterként,
három karóval,
földlabdás facsemetével,
szervestrágyázással PRUNUS CERASIFERA 'NIGRA' (Vérszilva) FL, 2x isk., 8/10</t>
  </si>
  <si>
    <t>Növények szabadföldi telepítése gödör- vagy árokásás nélkül(külön tételben 91-001-4),
lombhullató fák,
szoliterként,
három karóval,
földlabdás facsemetével,
szervestrágyázással
CORYLUS COLURNA (Török mogyoró), SF, Fld., 10/12</t>
  </si>
  <si>
    <t>91-003-001.1.1.3.2.2-0313016</t>
  </si>
  <si>
    <t>Növények szabadföldi telepítése gödör- vagy árokásás nélkül(külön tételben 91-001-4),
lombhullató fák,
útsorfaként földlabdával,
három karóval,
gégecső nélkül,
szervestrágyázással
PYRUS CALLERIANA 'Chanticleer' (Kínai díszkörte), SF 3xi., Fld., 8/10</t>
  </si>
  <si>
    <t>91-003-001.1.2.2.1.2-0313040</t>
  </si>
  <si>
    <t>Dísznövények telepítése
Növények szabadföldi telepítése gödör- vagy árokásás nélkül(külön tételben 91-001-4),
fenyőfélék,
nagyobb (&gt;100 cm) cserjeméretben,
szoliterként,
karózással,
földlabdás cserjével,
szervestrágyázással
ABIES ALBA (Közönséges jegenyefenyő 2x isk. FL. 175/200</t>
  </si>
  <si>
    <t xml:space="preserve"> 91-003-001.3.2.1.2.1.2-0310686   K-tétel</t>
  </si>
  <si>
    <t>BONTÁSOK (I., II., III.)</t>
  </si>
  <si>
    <t>Mindöszesen</t>
  </si>
  <si>
    <t>ÉPÍTÉSEK (I., II., III.)</t>
  </si>
  <si>
    <t>Elektromos munkák: Felsővezeték építése, térvilágítás</t>
  </si>
  <si>
    <t>62-001-1.1 K-tétel</t>
  </si>
  <si>
    <t xml:space="preserve"> 62-003-101.2-0614063         K-tétel</t>
  </si>
  <si>
    <t>77-előirány-zott költség</t>
  </si>
  <si>
    <t>Anyag (nettó) összesen</t>
  </si>
  <si>
    <t>Díj (nettó) összesen</t>
  </si>
  <si>
    <t>ÁFA (27 %)</t>
  </si>
  <si>
    <t>Bruttó összesen</t>
  </si>
  <si>
    <t>Mindöszesen bruttó</t>
  </si>
  <si>
    <t>Mindösszesen</t>
  </si>
  <si>
    <t>ÁFA (27%)</t>
  </si>
  <si>
    <t>Mindösszesen bruttó</t>
  </si>
  <si>
    <t>Elektromos hálózat, térvilágítás kiépítése (futópálya mellett)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</si>
</sst>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3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3" fontId="2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/>
    <xf numFmtId="0" fontId="2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/>
    <xf numFmtId="0" fontId="1" fillId="0" borderId="0" xfId="0" applyFont="1" applyBorder="1" applyAlignment="1">
      <alignment vertical="top"/>
    </xf>
    <xf numFmtId="3" fontId="2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3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</cellXfs>
  <cellStyles count="1">
    <cellStyle name="Normál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9" defaultPivotStyle="PivotStyleLight16">
    <tableStyle name="Táblázatstílus 1" pivot="0" count="0"/>
    <tableStyle name="Táblázatstílus 2" pivot="0" count="1">
      <tableStyleElement type="wholeTable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tabSelected="1" view="pageLayout" topLeftCell="A169" workbookViewId="0">
      <selection activeCell="G161" sqref="G161"/>
    </sheetView>
  </sheetViews>
  <sheetFormatPr defaultRowHeight="12.75"/>
  <cols>
    <col min="1" max="1" width="4.7109375" style="1" customWidth="1"/>
    <col min="2" max="2" width="9.7109375" style="1" customWidth="1"/>
    <col min="3" max="3" width="27.5703125" style="1" customWidth="1"/>
    <col min="4" max="4" width="7" style="1" customWidth="1"/>
    <col min="5" max="5" width="5.85546875" style="1" customWidth="1"/>
    <col min="6" max="6" width="9.140625" style="11" customWidth="1"/>
    <col min="7" max="7" width="9.28515625" style="11" customWidth="1"/>
    <col min="8" max="8" width="11" style="11" customWidth="1"/>
    <col min="9" max="9" width="11.85546875" style="11" customWidth="1"/>
    <col min="10" max="16384" width="9.140625" style="1"/>
  </cols>
  <sheetData>
    <row r="1" spans="1:9" s="34" customFormat="1" ht="25.5" customHeight="1">
      <c r="A1" s="34" t="s">
        <v>56</v>
      </c>
    </row>
    <row r="2" spans="1:9" ht="38.25">
      <c r="A2" s="15" t="s">
        <v>0</v>
      </c>
      <c r="B2" s="15" t="s">
        <v>1</v>
      </c>
      <c r="C2" s="15" t="s">
        <v>2</v>
      </c>
      <c r="D2" s="9" t="s">
        <v>4</v>
      </c>
      <c r="E2" s="18" t="s">
        <v>5</v>
      </c>
      <c r="F2" s="10" t="s">
        <v>6</v>
      </c>
      <c r="G2" s="10" t="s">
        <v>3</v>
      </c>
      <c r="H2" s="10" t="s">
        <v>228</v>
      </c>
      <c r="I2" s="10" t="s">
        <v>229</v>
      </c>
    </row>
    <row r="3" spans="1:9" ht="78.75">
      <c r="A3" s="6" t="s">
        <v>9</v>
      </c>
      <c r="B3" s="6" t="s">
        <v>47</v>
      </c>
      <c r="C3" s="12" t="s">
        <v>58</v>
      </c>
      <c r="D3" s="5">
        <v>24.05</v>
      </c>
      <c r="E3" s="19" t="s">
        <v>26</v>
      </c>
      <c r="F3" s="16">
        <v>0</v>
      </c>
      <c r="G3" s="16">
        <v>4820</v>
      </c>
      <c r="H3" s="16">
        <f>D3*F3</f>
        <v>0</v>
      </c>
      <c r="I3" s="16">
        <f>D3*G3</f>
        <v>115921</v>
      </c>
    </row>
    <row r="4" spans="1:9" ht="83.25" customHeight="1">
      <c r="A4" s="6" t="s">
        <v>10</v>
      </c>
      <c r="B4" s="6" t="s">
        <v>47</v>
      </c>
      <c r="C4" s="12" t="s">
        <v>61</v>
      </c>
      <c r="D4" s="5">
        <v>41.2</v>
      </c>
      <c r="E4" s="19" t="s">
        <v>26</v>
      </c>
      <c r="F4" s="16">
        <v>0</v>
      </c>
      <c r="G4" s="16">
        <v>4820</v>
      </c>
      <c r="H4" s="16">
        <f t="shared" ref="H4:H31" si="0">D4*F4</f>
        <v>0</v>
      </c>
      <c r="I4" s="16">
        <f t="shared" ref="I4:I31" si="1">D4*G4</f>
        <v>198584</v>
      </c>
    </row>
    <row r="5" spans="1:9" ht="89.25" customHeight="1">
      <c r="A5" s="6" t="s">
        <v>12</v>
      </c>
      <c r="B5" s="6" t="s">
        <v>47</v>
      </c>
      <c r="C5" s="12" t="s">
        <v>70</v>
      </c>
      <c r="D5" s="5">
        <v>9.4</v>
      </c>
      <c r="E5" s="19" t="s">
        <v>26</v>
      </c>
      <c r="F5" s="16">
        <v>0</v>
      </c>
      <c r="G5" s="16">
        <v>4820</v>
      </c>
      <c r="H5" s="16">
        <f t="shared" si="0"/>
        <v>0</v>
      </c>
      <c r="I5" s="16">
        <f t="shared" si="1"/>
        <v>45308</v>
      </c>
    </row>
    <row r="6" spans="1:9" ht="59.25" customHeight="1">
      <c r="A6" s="6" t="s">
        <v>13</v>
      </c>
      <c r="B6" s="6" t="s">
        <v>43</v>
      </c>
      <c r="C6" s="12" t="s">
        <v>59</v>
      </c>
      <c r="D6" s="5">
        <v>98</v>
      </c>
      <c r="E6" s="19" t="s">
        <v>29</v>
      </c>
      <c r="F6" s="16">
        <v>0</v>
      </c>
      <c r="G6" s="16">
        <v>11374</v>
      </c>
      <c r="H6" s="16">
        <f t="shared" si="0"/>
        <v>0</v>
      </c>
      <c r="I6" s="16">
        <f t="shared" si="1"/>
        <v>1114652</v>
      </c>
    </row>
    <row r="7" spans="1:9" ht="60.75" customHeight="1">
      <c r="A7" s="6" t="s">
        <v>14</v>
      </c>
      <c r="B7" s="6" t="s">
        <v>43</v>
      </c>
      <c r="C7" s="12" t="s">
        <v>60</v>
      </c>
      <c r="D7" s="5">
        <v>164.8</v>
      </c>
      <c r="E7" s="19" t="s">
        <v>26</v>
      </c>
      <c r="F7" s="16">
        <v>0</v>
      </c>
      <c r="G7" s="16">
        <v>11374</v>
      </c>
      <c r="H7" s="16">
        <f t="shared" si="0"/>
        <v>0</v>
      </c>
      <c r="I7" s="16">
        <f t="shared" si="1"/>
        <v>1874435.2000000002</v>
      </c>
    </row>
    <row r="8" spans="1:9" ht="53.25" customHeight="1">
      <c r="A8" s="6" t="s">
        <v>18</v>
      </c>
      <c r="B8" s="6" t="s">
        <v>43</v>
      </c>
      <c r="C8" s="12" t="s">
        <v>71</v>
      </c>
      <c r="D8" s="5">
        <v>37.6</v>
      </c>
      <c r="E8" s="19" t="s">
        <v>26</v>
      </c>
      <c r="F8" s="16">
        <v>0</v>
      </c>
      <c r="G8" s="16">
        <v>11374</v>
      </c>
      <c r="H8" s="16">
        <f t="shared" si="0"/>
        <v>0</v>
      </c>
      <c r="I8" s="16">
        <f t="shared" si="1"/>
        <v>427662.4</v>
      </c>
    </row>
    <row r="9" spans="1:9" ht="57" customHeight="1">
      <c r="A9" s="6" t="s">
        <v>19</v>
      </c>
      <c r="B9" s="6" t="s">
        <v>30</v>
      </c>
      <c r="C9" s="12" t="s">
        <v>36</v>
      </c>
      <c r="D9" s="5">
        <v>195</v>
      </c>
      <c r="E9" s="19" t="s">
        <v>28</v>
      </c>
      <c r="F9" s="16">
        <v>0</v>
      </c>
      <c r="G9" s="16">
        <v>881</v>
      </c>
      <c r="H9" s="16">
        <f t="shared" si="0"/>
        <v>0</v>
      </c>
      <c r="I9" s="16">
        <f t="shared" si="1"/>
        <v>171795</v>
      </c>
    </row>
    <row r="10" spans="1:9" ht="69.75" customHeight="1">
      <c r="A10" s="6" t="s">
        <v>21</v>
      </c>
      <c r="B10" s="6" t="s">
        <v>30</v>
      </c>
      <c r="C10" s="12" t="s">
        <v>35</v>
      </c>
      <c r="D10" s="5">
        <v>141</v>
      </c>
      <c r="E10" s="19" t="s">
        <v>28</v>
      </c>
      <c r="F10" s="16">
        <v>0</v>
      </c>
      <c r="G10" s="16">
        <v>881</v>
      </c>
      <c r="H10" s="16">
        <f t="shared" si="0"/>
        <v>0</v>
      </c>
      <c r="I10" s="16">
        <f t="shared" si="1"/>
        <v>124221</v>
      </c>
    </row>
    <row r="11" spans="1:9" ht="56.25" customHeight="1">
      <c r="A11" s="6" t="s">
        <v>22</v>
      </c>
      <c r="B11" s="6" t="s">
        <v>30</v>
      </c>
      <c r="C11" s="12" t="s">
        <v>37</v>
      </c>
      <c r="D11" s="5">
        <v>54</v>
      </c>
      <c r="E11" s="19" t="s">
        <v>28</v>
      </c>
      <c r="F11" s="16">
        <v>0</v>
      </c>
      <c r="G11" s="16">
        <v>881</v>
      </c>
      <c r="H11" s="16">
        <f t="shared" si="0"/>
        <v>0</v>
      </c>
      <c r="I11" s="16">
        <f t="shared" si="1"/>
        <v>47574</v>
      </c>
    </row>
    <row r="12" spans="1:9" ht="29.25" customHeight="1">
      <c r="A12" s="6" t="s">
        <v>23</v>
      </c>
      <c r="B12" s="6" t="s">
        <v>17</v>
      </c>
      <c r="C12" s="12" t="s">
        <v>94</v>
      </c>
      <c r="D12" s="5">
        <v>97</v>
      </c>
      <c r="E12" s="19" t="s">
        <v>32</v>
      </c>
      <c r="F12" s="16">
        <v>0</v>
      </c>
      <c r="G12" s="16">
        <v>530</v>
      </c>
      <c r="H12" s="16">
        <f t="shared" si="0"/>
        <v>0</v>
      </c>
      <c r="I12" s="16">
        <f t="shared" si="1"/>
        <v>51410</v>
      </c>
    </row>
    <row r="13" spans="1:9" ht="42.75" customHeight="1">
      <c r="A13" s="6" t="s">
        <v>24</v>
      </c>
      <c r="B13" s="12" t="s">
        <v>225</v>
      </c>
      <c r="C13" s="12" t="s">
        <v>62</v>
      </c>
      <c r="D13" s="5">
        <v>11</v>
      </c>
      <c r="E13" s="19" t="s">
        <v>26</v>
      </c>
      <c r="F13" s="16">
        <v>0</v>
      </c>
      <c r="G13" s="16">
        <v>881</v>
      </c>
      <c r="H13" s="16">
        <f t="shared" si="0"/>
        <v>0</v>
      </c>
      <c r="I13" s="16">
        <f t="shared" si="1"/>
        <v>9691</v>
      </c>
    </row>
    <row r="14" spans="1:9" ht="54.75" customHeight="1">
      <c r="A14" s="6" t="s">
        <v>25</v>
      </c>
      <c r="B14" s="6" t="s">
        <v>31</v>
      </c>
      <c r="C14" s="12" t="s">
        <v>38</v>
      </c>
      <c r="D14" s="5">
        <v>126</v>
      </c>
      <c r="E14" s="19" t="s">
        <v>32</v>
      </c>
      <c r="F14" s="16">
        <v>0</v>
      </c>
      <c r="G14" s="16">
        <v>830</v>
      </c>
      <c r="H14" s="16">
        <f t="shared" si="0"/>
        <v>0</v>
      </c>
      <c r="I14" s="16">
        <f t="shared" si="1"/>
        <v>104580</v>
      </c>
    </row>
    <row r="15" spans="1:9" ht="67.5" customHeight="1">
      <c r="A15" s="6" t="s">
        <v>27</v>
      </c>
      <c r="B15" s="6" t="s">
        <v>30</v>
      </c>
      <c r="C15" s="12" t="s">
        <v>39</v>
      </c>
      <c r="D15" s="5">
        <v>100</v>
      </c>
      <c r="E15" s="19" t="s">
        <v>28</v>
      </c>
      <c r="F15" s="16">
        <v>0</v>
      </c>
      <c r="G15" s="16">
        <v>881</v>
      </c>
      <c r="H15" s="16">
        <f t="shared" si="0"/>
        <v>0</v>
      </c>
      <c r="I15" s="16">
        <f t="shared" si="1"/>
        <v>88100</v>
      </c>
    </row>
    <row r="16" spans="1:9" ht="57.75" customHeight="1">
      <c r="A16" s="6" t="s">
        <v>40</v>
      </c>
      <c r="B16" s="6" t="s">
        <v>31</v>
      </c>
      <c r="C16" s="12" t="s">
        <v>33</v>
      </c>
      <c r="D16" s="5">
        <v>238</v>
      </c>
      <c r="E16" s="19" t="s">
        <v>32</v>
      </c>
      <c r="F16" s="16">
        <v>0</v>
      </c>
      <c r="G16" s="16">
        <v>830</v>
      </c>
      <c r="H16" s="16">
        <f t="shared" si="0"/>
        <v>0</v>
      </c>
      <c r="I16" s="16">
        <f t="shared" si="1"/>
        <v>197540</v>
      </c>
    </row>
    <row r="17" spans="1:9" ht="55.5" customHeight="1">
      <c r="A17" s="6" t="s">
        <v>42</v>
      </c>
      <c r="B17" s="6" t="s">
        <v>43</v>
      </c>
      <c r="C17" s="12" t="s">
        <v>66</v>
      </c>
      <c r="D17" s="5">
        <v>42.8</v>
      </c>
      <c r="E17" s="19" t="s">
        <v>34</v>
      </c>
      <c r="F17" s="16">
        <v>0</v>
      </c>
      <c r="G17" s="16">
        <v>3212</v>
      </c>
      <c r="H17" s="16">
        <f t="shared" si="0"/>
        <v>0</v>
      </c>
      <c r="I17" s="16">
        <f t="shared" si="1"/>
        <v>137473.59999999998</v>
      </c>
    </row>
    <row r="18" spans="1:9" ht="57.75" customHeight="1">
      <c r="A18" s="6" t="s">
        <v>44</v>
      </c>
      <c r="B18" s="6" t="s">
        <v>30</v>
      </c>
      <c r="C18" s="12" t="s">
        <v>41</v>
      </c>
      <c r="D18" s="5">
        <v>79</v>
      </c>
      <c r="E18" s="19" t="s">
        <v>28</v>
      </c>
      <c r="F18" s="16">
        <v>0</v>
      </c>
      <c r="G18" s="16">
        <v>881</v>
      </c>
      <c r="H18" s="16">
        <f t="shared" si="0"/>
        <v>0</v>
      </c>
      <c r="I18" s="16">
        <f t="shared" si="1"/>
        <v>69599</v>
      </c>
    </row>
    <row r="19" spans="1:9" ht="68.25" customHeight="1">
      <c r="A19" s="6" t="s">
        <v>45</v>
      </c>
      <c r="B19" s="6" t="s">
        <v>48</v>
      </c>
      <c r="C19" s="12" t="s">
        <v>57</v>
      </c>
      <c r="D19" s="5">
        <v>4</v>
      </c>
      <c r="E19" s="19" t="s">
        <v>11</v>
      </c>
      <c r="F19" s="16">
        <v>0</v>
      </c>
      <c r="G19" s="16">
        <v>5549</v>
      </c>
      <c r="H19" s="16">
        <f t="shared" si="0"/>
        <v>0</v>
      </c>
      <c r="I19" s="16">
        <f t="shared" si="1"/>
        <v>22196</v>
      </c>
    </row>
    <row r="20" spans="1:9" ht="54.75" customHeight="1">
      <c r="A20" s="6" t="s">
        <v>46</v>
      </c>
      <c r="B20" s="12" t="s">
        <v>49</v>
      </c>
      <c r="C20" s="12" t="s">
        <v>50</v>
      </c>
      <c r="D20" s="5">
        <v>15</v>
      </c>
      <c r="E20" s="19" t="s">
        <v>11</v>
      </c>
      <c r="F20" s="16">
        <v>0</v>
      </c>
      <c r="G20" s="16">
        <v>2237</v>
      </c>
      <c r="H20" s="16">
        <f t="shared" si="0"/>
        <v>0</v>
      </c>
      <c r="I20" s="16">
        <f t="shared" si="1"/>
        <v>33555</v>
      </c>
    </row>
    <row r="21" spans="1:9" ht="39.75" customHeight="1">
      <c r="A21" s="6" t="s">
        <v>51</v>
      </c>
      <c r="B21" s="12" t="s">
        <v>52</v>
      </c>
      <c r="C21" s="12" t="s">
        <v>53</v>
      </c>
      <c r="D21" s="5">
        <v>1</v>
      </c>
      <c r="E21" s="27" t="s">
        <v>11</v>
      </c>
      <c r="F21" s="16">
        <v>0</v>
      </c>
      <c r="G21" s="16">
        <v>2000000</v>
      </c>
      <c r="H21" s="16">
        <f t="shared" si="0"/>
        <v>0</v>
      </c>
      <c r="I21" s="16">
        <f>D21*G21</f>
        <v>2000000</v>
      </c>
    </row>
    <row r="22" spans="1:9" ht="68.25" customHeight="1">
      <c r="A22" s="6" t="s">
        <v>54</v>
      </c>
      <c r="B22" s="12" t="s">
        <v>78</v>
      </c>
      <c r="C22" s="12" t="s">
        <v>84</v>
      </c>
      <c r="D22" s="5">
        <v>1</v>
      </c>
      <c r="E22" s="19" t="s">
        <v>11</v>
      </c>
      <c r="F22" s="16">
        <v>0</v>
      </c>
      <c r="G22" s="16">
        <v>31555</v>
      </c>
      <c r="H22" s="16">
        <f t="shared" si="0"/>
        <v>0</v>
      </c>
      <c r="I22" s="16">
        <f t="shared" si="1"/>
        <v>31555</v>
      </c>
    </row>
    <row r="23" spans="1:9" ht="69" customHeight="1">
      <c r="A23" s="6" t="s">
        <v>55</v>
      </c>
      <c r="B23" s="12" t="s">
        <v>77</v>
      </c>
      <c r="C23" s="12" t="s">
        <v>76</v>
      </c>
      <c r="D23" s="5">
        <v>1</v>
      </c>
      <c r="E23" s="19" t="s">
        <v>11</v>
      </c>
      <c r="F23" s="16">
        <v>0</v>
      </c>
      <c r="G23" s="16">
        <v>11958</v>
      </c>
      <c r="H23" s="16">
        <f t="shared" si="0"/>
        <v>0</v>
      </c>
      <c r="I23" s="16">
        <f t="shared" si="1"/>
        <v>11958</v>
      </c>
    </row>
    <row r="24" spans="1:9" ht="45.75" customHeight="1">
      <c r="A24" s="6" t="s">
        <v>63</v>
      </c>
      <c r="B24" s="12" t="s">
        <v>74</v>
      </c>
      <c r="C24" s="12" t="s">
        <v>75</v>
      </c>
      <c r="D24" s="5">
        <v>11</v>
      </c>
      <c r="E24" s="19" t="s">
        <v>20</v>
      </c>
      <c r="F24" s="16">
        <v>0</v>
      </c>
      <c r="G24" s="16">
        <v>1649</v>
      </c>
      <c r="H24" s="16">
        <f t="shared" si="0"/>
        <v>0</v>
      </c>
      <c r="I24" s="16">
        <f t="shared" si="1"/>
        <v>18139</v>
      </c>
    </row>
    <row r="25" spans="1:9" ht="56.25" customHeight="1">
      <c r="A25" s="6" t="s">
        <v>73</v>
      </c>
      <c r="B25" s="12" t="s">
        <v>65</v>
      </c>
      <c r="C25" s="12" t="s">
        <v>64</v>
      </c>
      <c r="D25" s="5">
        <v>8</v>
      </c>
      <c r="E25" s="19" t="s">
        <v>11</v>
      </c>
      <c r="F25" s="16">
        <v>0</v>
      </c>
      <c r="G25" s="16">
        <v>702</v>
      </c>
      <c r="H25" s="16">
        <f t="shared" si="0"/>
        <v>0</v>
      </c>
      <c r="I25" s="16">
        <f>D25*G25</f>
        <v>5616</v>
      </c>
    </row>
    <row r="26" spans="1:9" ht="57.75" customHeight="1">
      <c r="A26" s="6" t="s">
        <v>81</v>
      </c>
      <c r="B26" s="12" t="s">
        <v>90</v>
      </c>
      <c r="C26" s="12" t="s">
        <v>89</v>
      </c>
      <c r="D26" s="5">
        <v>5</v>
      </c>
      <c r="E26" s="19" t="s">
        <v>26</v>
      </c>
      <c r="F26" s="16">
        <v>0</v>
      </c>
      <c r="G26" s="16">
        <v>561</v>
      </c>
      <c r="H26" s="16">
        <f t="shared" si="0"/>
        <v>0</v>
      </c>
      <c r="I26" s="16">
        <f t="shared" si="1"/>
        <v>2805</v>
      </c>
    </row>
    <row r="27" spans="1:9" ht="45" customHeight="1">
      <c r="A27" s="6" t="s">
        <v>86</v>
      </c>
      <c r="B27" s="12" t="s">
        <v>87</v>
      </c>
      <c r="C27" s="12" t="s">
        <v>88</v>
      </c>
      <c r="D27" s="5">
        <v>5</v>
      </c>
      <c r="E27" s="19" t="s">
        <v>26</v>
      </c>
      <c r="F27" s="16">
        <v>0</v>
      </c>
      <c r="G27" s="16">
        <v>267</v>
      </c>
      <c r="H27" s="16">
        <f t="shared" si="0"/>
        <v>0</v>
      </c>
      <c r="I27" s="16">
        <f t="shared" si="1"/>
        <v>1335</v>
      </c>
    </row>
    <row r="28" spans="1:9" ht="33" customHeight="1">
      <c r="A28" s="6" t="s">
        <v>91</v>
      </c>
      <c r="B28" s="12" t="s">
        <v>17</v>
      </c>
      <c r="C28" s="12" t="s">
        <v>93</v>
      </c>
      <c r="D28" s="5">
        <v>550</v>
      </c>
      <c r="E28" s="19" t="s">
        <v>26</v>
      </c>
      <c r="F28" s="16">
        <v>0</v>
      </c>
      <c r="G28" s="16">
        <v>980</v>
      </c>
      <c r="H28" s="16">
        <f t="shared" si="0"/>
        <v>0</v>
      </c>
      <c r="I28" s="16">
        <f t="shared" si="1"/>
        <v>539000</v>
      </c>
    </row>
    <row r="29" spans="1:9" ht="57" customHeight="1">
      <c r="A29" s="6" t="s">
        <v>92</v>
      </c>
      <c r="B29" s="12" t="s">
        <v>95</v>
      </c>
      <c r="C29" s="12" t="s">
        <v>96</v>
      </c>
      <c r="D29" s="5">
        <v>47</v>
      </c>
      <c r="E29" s="19" t="s">
        <v>11</v>
      </c>
      <c r="F29" s="16">
        <v>0</v>
      </c>
      <c r="G29" s="16">
        <v>40000</v>
      </c>
      <c r="H29" s="16">
        <f t="shared" si="0"/>
        <v>0</v>
      </c>
      <c r="I29" s="16">
        <f t="shared" si="1"/>
        <v>1880000</v>
      </c>
    </row>
    <row r="30" spans="1:9" ht="43.5" customHeight="1">
      <c r="A30" s="6" t="s">
        <v>97</v>
      </c>
      <c r="B30" s="12" t="s">
        <v>17</v>
      </c>
      <c r="C30" s="12" t="s">
        <v>100</v>
      </c>
      <c r="D30" s="5">
        <v>7</v>
      </c>
      <c r="E30" s="19" t="s">
        <v>26</v>
      </c>
      <c r="F30" s="16">
        <v>0</v>
      </c>
      <c r="G30" s="16">
        <v>4300</v>
      </c>
      <c r="H30" s="16">
        <f t="shared" si="0"/>
        <v>0</v>
      </c>
      <c r="I30" s="16">
        <f t="shared" si="1"/>
        <v>30100</v>
      </c>
    </row>
    <row r="31" spans="1:9" ht="45" customHeight="1">
      <c r="A31" s="6" t="s">
        <v>98</v>
      </c>
      <c r="B31" s="12" t="s">
        <v>17</v>
      </c>
      <c r="C31" s="12" t="s">
        <v>99</v>
      </c>
      <c r="D31" s="5">
        <v>4</v>
      </c>
      <c r="E31" s="19" t="s">
        <v>11</v>
      </c>
      <c r="F31" s="16">
        <v>0</v>
      </c>
      <c r="G31" s="16">
        <v>5000</v>
      </c>
      <c r="H31" s="16">
        <f t="shared" si="0"/>
        <v>0</v>
      </c>
      <c r="I31" s="16">
        <f t="shared" si="1"/>
        <v>20000</v>
      </c>
    </row>
    <row r="32" spans="1:9" ht="18" customHeight="1">
      <c r="A32" s="6"/>
      <c r="B32" s="12"/>
      <c r="C32" s="17" t="s">
        <v>67</v>
      </c>
      <c r="D32" s="5"/>
      <c r="E32" s="19"/>
      <c r="F32" s="16"/>
      <c r="G32" s="16"/>
      <c r="H32" s="10">
        <f>SUM(H3:H31)</f>
        <v>0</v>
      </c>
      <c r="I32" s="10">
        <f>SUM(I3:I31)</f>
        <v>9374805.1999999993</v>
      </c>
    </row>
    <row r="33" spans="1:9">
      <c r="A33" s="6"/>
      <c r="B33" s="12"/>
      <c r="C33" s="17"/>
      <c r="D33" s="5"/>
      <c r="E33" s="19"/>
      <c r="F33" s="16"/>
      <c r="G33" s="16"/>
      <c r="H33" s="10"/>
      <c r="I33" s="10"/>
    </row>
    <row r="34" spans="1:9" ht="23.25" customHeight="1">
      <c r="A34" s="15" t="s">
        <v>68</v>
      </c>
      <c r="B34" s="12"/>
      <c r="C34" s="17"/>
      <c r="D34" s="5"/>
      <c r="E34" s="19"/>
      <c r="F34" s="16"/>
      <c r="G34" s="16"/>
      <c r="H34" s="10"/>
      <c r="I34" s="10"/>
    </row>
    <row r="35" spans="1:9" ht="45" customHeight="1">
      <c r="A35" s="15" t="s">
        <v>0</v>
      </c>
      <c r="B35" s="15" t="s">
        <v>1</v>
      </c>
      <c r="C35" s="15" t="s">
        <v>2</v>
      </c>
      <c r="D35" s="9" t="s">
        <v>4</v>
      </c>
      <c r="E35" s="18" t="s">
        <v>5</v>
      </c>
      <c r="F35" s="10" t="s">
        <v>6</v>
      </c>
      <c r="G35" s="10" t="s">
        <v>3</v>
      </c>
      <c r="H35" s="10" t="s">
        <v>228</v>
      </c>
      <c r="I35" s="10" t="s">
        <v>229</v>
      </c>
    </row>
    <row r="36" spans="1:9" ht="60" customHeight="1">
      <c r="A36" s="6" t="s">
        <v>9</v>
      </c>
      <c r="B36" s="6" t="s">
        <v>31</v>
      </c>
      <c r="C36" s="12" t="s">
        <v>72</v>
      </c>
      <c r="D36" s="5">
        <v>40</v>
      </c>
      <c r="E36" s="19" t="s">
        <v>32</v>
      </c>
      <c r="F36" s="16">
        <v>0</v>
      </c>
      <c r="G36" s="16">
        <v>830</v>
      </c>
      <c r="H36" s="16">
        <f t="shared" ref="H36:H43" si="2">D36*F36</f>
        <v>0</v>
      </c>
      <c r="I36" s="16">
        <f>D36*G36</f>
        <v>33200</v>
      </c>
    </row>
    <row r="37" spans="1:9" ht="55.5" customHeight="1">
      <c r="A37" s="6" t="s">
        <v>10</v>
      </c>
      <c r="B37" s="12" t="s">
        <v>65</v>
      </c>
      <c r="C37" s="12" t="s">
        <v>69</v>
      </c>
      <c r="D37" s="5">
        <v>14</v>
      </c>
      <c r="E37" s="19" t="s">
        <v>11</v>
      </c>
      <c r="F37" s="16">
        <v>0</v>
      </c>
      <c r="G37" s="16">
        <v>702</v>
      </c>
      <c r="H37" s="16">
        <f t="shared" si="2"/>
        <v>0</v>
      </c>
      <c r="I37" s="16">
        <f t="shared" ref="I37:I43" si="3">D37*G37</f>
        <v>9828</v>
      </c>
    </row>
    <row r="38" spans="1:9" ht="71.25" customHeight="1">
      <c r="A38" s="6" t="s">
        <v>12</v>
      </c>
      <c r="B38" s="12" t="s">
        <v>82</v>
      </c>
      <c r="C38" s="12" t="s">
        <v>83</v>
      </c>
      <c r="D38" s="5">
        <v>6</v>
      </c>
      <c r="E38" s="19" t="s">
        <v>11</v>
      </c>
      <c r="F38" s="16">
        <v>0</v>
      </c>
      <c r="G38" s="16">
        <v>4907</v>
      </c>
      <c r="H38" s="16">
        <f t="shared" si="2"/>
        <v>0</v>
      </c>
      <c r="I38" s="16">
        <f t="shared" si="3"/>
        <v>29442</v>
      </c>
    </row>
    <row r="39" spans="1:9" ht="72" customHeight="1">
      <c r="A39" s="6" t="s">
        <v>13</v>
      </c>
      <c r="B39" s="12" t="s">
        <v>77</v>
      </c>
      <c r="C39" s="12" t="s">
        <v>76</v>
      </c>
      <c r="D39" s="5">
        <v>3</v>
      </c>
      <c r="E39" s="19" t="s">
        <v>11</v>
      </c>
      <c r="F39" s="16">
        <v>0</v>
      </c>
      <c r="G39" s="16">
        <v>11958</v>
      </c>
      <c r="H39" s="16">
        <f t="shared" si="2"/>
        <v>0</v>
      </c>
      <c r="I39" s="16">
        <f t="shared" si="3"/>
        <v>35874</v>
      </c>
    </row>
    <row r="40" spans="1:9" ht="32.25" customHeight="1">
      <c r="A40" s="6" t="s">
        <v>14</v>
      </c>
      <c r="B40" s="12" t="s">
        <v>17</v>
      </c>
      <c r="C40" s="12" t="s">
        <v>93</v>
      </c>
      <c r="D40" s="5">
        <v>8</v>
      </c>
      <c r="E40" s="19" t="s">
        <v>26</v>
      </c>
      <c r="F40" s="16">
        <v>0</v>
      </c>
      <c r="G40" s="16">
        <v>980</v>
      </c>
      <c r="H40" s="16">
        <f t="shared" si="2"/>
        <v>0</v>
      </c>
      <c r="I40" s="16">
        <f t="shared" si="3"/>
        <v>7840</v>
      </c>
    </row>
    <row r="41" spans="1:9" ht="43.5" customHeight="1">
      <c r="A41" s="6" t="s">
        <v>18</v>
      </c>
      <c r="B41" s="12" t="s">
        <v>102</v>
      </c>
      <c r="C41" s="12" t="s">
        <v>101</v>
      </c>
      <c r="D41" s="5">
        <v>1</v>
      </c>
      <c r="E41" s="19" t="s">
        <v>11</v>
      </c>
      <c r="F41" s="16">
        <v>0</v>
      </c>
      <c r="G41" s="16">
        <v>32000</v>
      </c>
      <c r="H41" s="16">
        <f t="shared" si="2"/>
        <v>0</v>
      </c>
      <c r="I41" s="16">
        <f t="shared" si="3"/>
        <v>32000</v>
      </c>
    </row>
    <row r="42" spans="1:9" ht="42.75" customHeight="1">
      <c r="A42" s="6" t="s">
        <v>19</v>
      </c>
      <c r="B42" s="12" t="s">
        <v>17</v>
      </c>
      <c r="C42" s="12" t="s">
        <v>100</v>
      </c>
      <c r="D42" s="5">
        <v>8</v>
      </c>
      <c r="E42" s="19" t="s">
        <v>26</v>
      </c>
      <c r="F42" s="16">
        <v>0</v>
      </c>
      <c r="G42" s="16">
        <v>4300</v>
      </c>
      <c r="H42" s="16">
        <f t="shared" si="2"/>
        <v>0</v>
      </c>
      <c r="I42" s="16">
        <f t="shared" si="3"/>
        <v>34400</v>
      </c>
    </row>
    <row r="43" spans="1:9" ht="42.75" customHeight="1">
      <c r="A43" s="6" t="s">
        <v>21</v>
      </c>
      <c r="B43" s="12" t="s">
        <v>17</v>
      </c>
      <c r="C43" s="12" t="s">
        <v>99</v>
      </c>
      <c r="D43" s="5">
        <v>7</v>
      </c>
      <c r="E43" s="19" t="s">
        <v>11</v>
      </c>
      <c r="F43" s="16">
        <v>0</v>
      </c>
      <c r="G43" s="16">
        <v>5000</v>
      </c>
      <c r="H43" s="16">
        <f t="shared" si="2"/>
        <v>0</v>
      </c>
      <c r="I43" s="16">
        <f t="shared" si="3"/>
        <v>35000</v>
      </c>
    </row>
    <row r="44" spans="1:9" ht="19.5" customHeight="1">
      <c r="A44" s="6"/>
      <c r="B44" s="12"/>
      <c r="C44" s="17" t="s">
        <v>67</v>
      </c>
      <c r="D44" s="5"/>
      <c r="E44" s="19"/>
      <c r="F44" s="16"/>
      <c r="G44" s="16"/>
      <c r="H44" s="10">
        <f>SUM(H36:H43)</f>
        <v>0</v>
      </c>
      <c r="I44" s="10">
        <f>SUM(I36:I43)</f>
        <v>217584</v>
      </c>
    </row>
    <row r="45" spans="1:9" ht="18" customHeight="1">
      <c r="A45" s="6"/>
      <c r="B45" s="12"/>
      <c r="C45" s="12"/>
      <c r="D45" s="5"/>
      <c r="E45" s="19"/>
      <c r="F45" s="16"/>
      <c r="G45" s="16"/>
      <c r="H45" s="16"/>
      <c r="I45" s="16"/>
    </row>
    <row r="46" spans="1:9" ht="25.5" customHeight="1">
      <c r="A46" s="15" t="s">
        <v>80</v>
      </c>
      <c r="B46" s="12"/>
      <c r="C46" s="12"/>
      <c r="D46" s="5"/>
      <c r="E46" s="19"/>
      <c r="F46" s="16"/>
      <c r="G46" s="16"/>
      <c r="H46" s="16"/>
      <c r="I46" s="16"/>
    </row>
    <row r="47" spans="1:9" ht="45.75" customHeight="1">
      <c r="A47" s="15" t="s">
        <v>0</v>
      </c>
      <c r="B47" s="15" t="s">
        <v>1</v>
      </c>
      <c r="C47" s="15" t="s">
        <v>2</v>
      </c>
      <c r="D47" s="9" t="s">
        <v>4</v>
      </c>
      <c r="E47" s="18" t="s">
        <v>5</v>
      </c>
      <c r="F47" s="10" t="s">
        <v>6</v>
      </c>
      <c r="G47" s="10" t="s">
        <v>3</v>
      </c>
      <c r="H47" s="10" t="s">
        <v>228</v>
      </c>
      <c r="I47" s="10" t="s">
        <v>229</v>
      </c>
    </row>
    <row r="48" spans="1:9" ht="70.5" customHeight="1">
      <c r="A48" s="6" t="s">
        <v>9</v>
      </c>
      <c r="B48" s="12" t="s">
        <v>82</v>
      </c>
      <c r="C48" s="12" t="s">
        <v>83</v>
      </c>
      <c r="D48" s="5">
        <v>23</v>
      </c>
      <c r="E48" s="19" t="s">
        <v>11</v>
      </c>
      <c r="F48" s="16">
        <v>0</v>
      </c>
      <c r="G48" s="16">
        <v>4907</v>
      </c>
      <c r="H48" s="16">
        <f>D48*F48</f>
        <v>0</v>
      </c>
      <c r="I48" s="16">
        <f>D48*G48</f>
        <v>112861</v>
      </c>
    </row>
    <row r="49" spans="1:9" ht="68.25" customHeight="1">
      <c r="A49" s="6" t="s">
        <v>10</v>
      </c>
      <c r="B49" s="12" t="s">
        <v>77</v>
      </c>
      <c r="C49" s="12" t="s">
        <v>76</v>
      </c>
      <c r="D49" s="5">
        <v>9</v>
      </c>
      <c r="E49" s="19" t="s">
        <v>11</v>
      </c>
      <c r="F49" s="16">
        <v>0</v>
      </c>
      <c r="G49" s="16">
        <v>11958</v>
      </c>
      <c r="H49" s="16">
        <f>D49*F49</f>
        <v>0</v>
      </c>
      <c r="I49" s="16">
        <f>D49*G49</f>
        <v>107622</v>
      </c>
    </row>
    <row r="50" spans="1:9" ht="67.5" customHeight="1">
      <c r="A50" s="6" t="s">
        <v>12</v>
      </c>
      <c r="B50" s="12" t="s">
        <v>78</v>
      </c>
      <c r="C50" s="12" t="s">
        <v>79</v>
      </c>
      <c r="D50" s="5">
        <v>1</v>
      </c>
      <c r="E50" s="19" t="s">
        <v>11</v>
      </c>
      <c r="F50" s="16">
        <v>0</v>
      </c>
      <c r="G50" s="16">
        <v>31555</v>
      </c>
      <c r="H50" s="16">
        <f>D50*F50</f>
        <v>0</v>
      </c>
      <c r="I50" s="16">
        <f>D50*G50</f>
        <v>31555</v>
      </c>
    </row>
    <row r="51" spans="1:9" ht="46.5" customHeight="1">
      <c r="A51" s="6" t="s">
        <v>13</v>
      </c>
      <c r="B51" s="12" t="s">
        <v>17</v>
      </c>
      <c r="C51" s="12" t="s">
        <v>100</v>
      </c>
      <c r="D51" s="5">
        <v>31</v>
      </c>
      <c r="E51" s="19" t="s">
        <v>26</v>
      </c>
      <c r="F51" s="16">
        <v>0</v>
      </c>
      <c r="G51" s="16">
        <v>4300</v>
      </c>
      <c r="H51" s="16">
        <f>D51*F51</f>
        <v>0</v>
      </c>
      <c r="I51" s="16">
        <f>D51*G51</f>
        <v>133300</v>
      </c>
    </row>
    <row r="52" spans="1:9" ht="22.5" customHeight="1">
      <c r="A52" s="6"/>
      <c r="B52" s="12"/>
      <c r="C52" s="17" t="s">
        <v>67</v>
      </c>
      <c r="D52" s="5"/>
      <c r="E52" s="19"/>
      <c r="F52" s="16"/>
      <c r="G52" s="16"/>
      <c r="H52" s="10">
        <f>SUM(H48:H51)</f>
        <v>0</v>
      </c>
      <c r="I52" s="10">
        <f>SUM(I48:I51)</f>
        <v>385338</v>
      </c>
    </row>
    <row r="53" spans="1:9" ht="15.75" customHeight="1">
      <c r="A53" s="6"/>
      <c r="B53" s="12"/>
      <c r="C53" s="12"/>
      <c r="D53" s="5"/>
      <c r="E53" s="19"/>
      <c r="F53" s="16"/>
      <c r="G53" s="16"/>
      <c r="H53" s="16"/>
      <c r="I53" s="16"/>
    </row>
    <row r="54" spans="1:9" ht="27.75" customHeight="1">
      <c r="A54" s="15" t="s">
        <v>85</v>
      </c>
      <c r="B54" s="12"/>
      <c r="C54" s="12"/>
      <c r="D54" s="5"/>
      <c r="E54" s="19"/>
      <c r="F54" s="16"/>
      <c r="G54" s="16"/>
      <c r="H54" s="16"/>
      <c r="I54" s="16"/>
    </row>
    <row r="55" spans="1:9" ht="42.75" customHeight="1">
      <c r="A55" s="15" t="s">
        <v>0</v>
      </c>
      <c r="B55" s="15" t="s">
        <v>1</v>
      </c>
      <c r="C55" s="15" t="s">
        <v>2</v>
      </c>
      <c r="D55" s="9" t="s">
        <v>4</v>
      </c>
      <c r="E55" s="18" t="s">
        <v>5</v>
      </c>
      <c r="F55" s="10" t="s">
        <v>6</v>
      </c>
      <c r="G55" s="10" t="s">
        <v>3</v>
      </c>
      <c r="H55" s="10" t="s">
        <v>228</v>
      </c>
      <c r="I55" s="10" t="s">
        <v>8</v>
      </c>
    </row>
    <row r="56" spans="1:9" ht="70.5" customHeight="1">
      <c r="A56" s="6" t="s">
        <v>9</v>
      </c>
      <c r="B56" s="20" t="s">
        <v>120</v>
      </c>
      <c r="C56" s="12" t="s">
        <v>119</v>
      </c>
      <c r="D56" s="5">
        <f>SUM(D59,D60,D61)</f>
        <v>1028</v>
      </c>
      <c r="E56" s="19" t="s">
        <v>32</v>
      </c>
      <c r="F56" s="16">
        <v>0</v>
      </c>
      <c r="G56" s="16">
        <v>328</v>
      </c>
      <c r="H56" s="16">
        <f>D56*F56</f>
        <v>0</v>
      </c>
      <c r="I56" s="16">
        <f t="shared" ref="I56:I68" si="4">D56*G56</f>
        <v>337184</v>
      </c>
    </row>
    <row r="57" spans="1:9" ht="72" customHeight="1">
      <c r="A57" s="6" t="s">
        <v>10</v>
      </c>
      <c r="B57" s="12" t="s">
        <v>121</v>
      </c>
      <c r="C57" s="12" t="s">
        <v>122</v>
      </c>
      <c r="D57" s="5">
        <f>SUM(D60,D61,D59)</f>
        <v>1028</v>
      </c>
      <c r="E57" s="19" t="s">
        <v>32</v>
      </c>
      <c r="F57" s="16">
        <v>2.4</v>
      </c>
      <c r="G57" s="16">
        <v>184</v>
      </c>
      <c r="H57" s="16">
        <f t="shared" ref="H57:H73" si="5">D57*F57</f>
        <v>2467.1999999999998</v>
      </c>
      <c r="I57" s="16">
        <f t="shared" si="4"/>
        <v>189152</v>
      </c>
    </row>
    <row r="58" spans="1:9" ht="96.75" customHeight="1">
      <c r="A58" s="6" t="s">
        <v>12</v>
      </c>
      <c r="B58" s="12" t="s">
        <v>126</v>
      </c>
      <c r="C58" s="12" t="s">
        <v>125</v>
      </c>
      <c r="D58" s="5">
        <v>360</v>
      </c>
      <c r="E58" s="19" t="s">
        <v>26</v>
      </c>
      <c r="F58" s="16">
        <v>8804</v>
      </c>
      <c r="G58" s="16">
        <v>5906</v>
      </c>
      <c r="H58" s="16">
        <f t="shared" si="5"/>
        <v>3169440</v>
      </c>
      <c r="I58" s="16">
        <f t="shared" si="4"/>
        <v>2126160</v>
      </c>
    </row>
    <row r="59" spans="1:9" ht="112.5" customHeight="1">
      <c r="A59" s="6" t="s">
        <v>13</v>
      </c>
      <c r="B59" s="12" t="s">
        <v>115</v>
      </c>
      <c r="C59" s="12" t="s">
        <v>116</v>
      </c>
      <c r="D59" s="5">
        <v>83</v>
      </c>
      <c r="E59" s="19" t="s">
        <v>32</v>
      </c>
      <c r="F59" s="16">
        <v>4440</v>
      </c>
      <c r="G59" s="16">
        <v>1619</v>
      </c>
      <c r="H59" s="16">
        <f t="shared" si="5"/>
        <v>368520</v>
      </c>
      <c r="I59" s="16">
        <f t="shared" si="4"/>
        <v>134377</v>
      </c>
    </row>
    <row r="60" spans="1:9" ht="98.25" customHeight="1">
      <c r="A60" s="6" t="s">
        <v>14</v>
      </c>
      <c r="B60" s="12" t="s">
        <v>115</v>
      </c>
      <c r="C60" s="12" t="s">
        <v>117</v>
      </c>
      <c r="D60" s="5">
        <v>441</v>
      </c>
      <c r="E60" s="19" t="s">
        <v>32</v>
      </c>
      <c r="F60" s="16">
        <v>4440</v>
      </c>
      <c r="G60" s="16">
        <v>1619</v>
      </c>
      <c r="H60" s="16">
        <f t="shared" si="5"/>
        <v>1958040</v>
      </c>
      <c r="I60" s="16">
        <f t="shared" si="4"/>
        <v>713979</v>
      </c>
    </row>
    <row r="61" spans="1:9" ht="94.5" customHeight="1">
      <c r="A61" s="6" t="s">
        <v>18</v>
      </c>
      <c r="B61" s="12" t="s">
        <v>115</v>
      </c>
      <c r="C61" s="12" t="s">
        <v>118</v>
      </c>
      <c r="D61" s="5">
        <v>504</v>
      </c>
      <c r="E61" s="19" t="s">
        <v>32</v>
      </c>
      <c r="F61" s="16">
        <v>4440</v>
      </c>
      <c r="G61" s="16">
        <v>1619</v>
      </c>
      <c r="H61" s="16">
        <f t="shared" si="5"/>
        <v>2237760</v>
      </c>
      <c r="I61" s="16">
        <f t="shared" si="4"/>
        <v>815976</v>
      </c>
    </row>
    <row r="62" spans="1:9" ht="159.75" customHeight="1">
      <c r="A62" s="6" t="s">
        <v>19</v>
      </c>
      <c r="B62" s="12" t="s">
        <v>124</v>
      </c>
      <c r="C62" s="12" t="s">
        <v>123</v>
      </c>
      <c r="D62" s="5">
        <v>342</v>
      </c>
      <c r="E62" s="19" t="s">
        <v>28</v>
      </c>
      <c r="F62" s="16">
        <v>1321</v>
      </c>
      <c r="G62" s="16">
        <v>1043</v>
      </c>
      <c r="H62" s="16">
        <f t="shared" si="5"/>
        <v>451782</v>
      </c>
      <c r="I62" s="16">
        <f t="shared" si="4"/>
        <v>356706</v>
      </c>
    </row>
    <row r="63" spans="1:9" ht="121.5" customHeight="1">
      <c r="A63" s="6" t="s">
        <v>21</v>
      </c>
      <c r="B63" s="12" t="s">
        <v>226</v>
      </c>
      <c r="C63" s="12" t="s">
        <v>114</v>
      </c>
      <c r="D63" s="5">
        <v>7.74</v>
      </c>
      <c r="E63" s="19" t="s">
        <v>32</v>
      </c>
      <c r="F63" s="16">
        <v>5290</v>
      </c>
      <c r="G63" s="16">
        <v>1110</v>
      </c>
      <c r="H63" s="16">
        <f t="shared" si="5"/>
        <v>40944.6</v>
      </c>
      <c r="I63" s="16">
        <f t="shared" si="4"/>
        <v>8591.4</v>
      </c>
    </row>
    <row r="64" spans="1:9" ht="135.75" customHeight="1">
      <c r="A64" s="6" t="s">
        <v>22</v>
      </c>
      <c r="B64" s="12" t="s">
        <v>103</v>
      </c>
      <c r="C64" s="12" t="s">
        <v>111</v>
      </c>
      <c r="D64" s="5">
        <v>6.72</v>
      </c>
      <c r="E64" s="19" t="s">
        <v>26</v>
      </c>
      <c r="F64" s="16">
        <v>10706</v>
      </c>
      <c r="G64" s="16">
        <v>5119</v>
      </c>
      <c r="H64" s="16">
        <f t="shared" si="5"/>
        <v>71944.319999999992</v>
      </c>
      <c r="I64" s="16">
        <f t="shared" si="4"/>
        <v>34399.68</v>
      </c>
    </row>
    <row r="65" spans="1:9" ht="93" customHeight="1">
      <c r="A65" s="6" t="s">
        <v>23</v>
      </c>
      <c r="B65" s="12" t="s">
        <v>106</v>
      </c>
      <c r="C65" s="12" t="s">
        <v>107</v>
      </c>
      <c r="D65" s="5">
        <v>86.6</v>
      </c>
      <c r="E65" s="19" t="s">
        <v>26</v>
      </c>
      <c r="F65" s="16">
        <v>1325</v>
      </c>
      <c r="G65" s="16">
        <v>7459</v>
      </c>
      <c r="H65" s="16">
        <f t="shared" si="5"/>
        <v>114744.99999999999</v>
      </c>
      <c r="I65" s="16">
        <f t="shared" si="4"/>
        <v>645949.39999999991</v>
      </c>
    </row>
    <row r="66" spans="1:9" ht="109.5" customHeight="1">
      <c r="A66" s="6" t="s">
        <v>24</v>
      </c>
      <c r="B66" s="12" t="s">
        <v>105</v>
      </c>
      <c r="C66" s="12" t="s">
        <v>104</v>
      </c>
      <c r="D66" s="5">
        <v>440.27</v>
      </c>
      <c r="E66" s="19" t="s">
        <v>32</v>
      </c>
      <c r="F66" s="16">
        <v>2510</v>
      </c>
      <c r="G66" s="16">
        <v>1419</v>
      </c>
      <c r="H66" s="16">
        <f t="shared" si="5"/>
        <v>1105077.7</v>
      </c>
      <c r="I66" s="16">
        <f t="shared" si="4"/>
        <v>624743.13</v>
      </c>
    </row>
    <row r="67" spans="1:9" ht="186" customHeight="1">
      <c r="A67" s="6" t="s">
        <v>25</v>
      </c>
      <c r="B67" s="12" t="s">
        <v>110</v>
      </c>
      <c r="C67" s="12" t="s">
        <v>109</v>
      </c>
      <c r="D67" s="5">
        <v>334</v>
      </c>
      <c r="E67" s="19" t="s">
        <v>11</v>
      </c>
      <c r="F67" s="16">
        <v>395</v>
      </c>
      <c r="G67" s="16">
        <v>194</v>
      </c>
      <c r="H67" s="16">
        <f t="shared" si="5"/>
        <v>131930</v>
      </c>
      <c r="I67" s="16">
        <f t="shared" si="4"/>
        <v>64796</v>
      </c>
    </row>
    <row r="68" spans="1:9" ht="94.5" customHeight="1">
      <c r="A68" s="6" t="s">
        <v>27</v>
      </c>
      <c r="B68" s="12" t="s">
        <v>17</v>
      </c>
      <c r="C68" s="12" t="s">
        <v>108</v>
      </c>
      <c r="D68" s="5">
        <v>268</v>
      </c>
      <c r="E68" s="19" t="s">
        <v>11</v>
      </c>
      <c r="F68" s="16">
        <v>5400</v>
      </c>
      <c r="G68" s="16">
        <v>100</v>
      </c>
      <c r="H68" s="16">
        <f t="shared" si="5"/>
        <v>1447200</v>
      </c>
      <c r="I68" s="16">
        <f t="shared" si="4"/>
        <v>26800</v>
      </c>
    </row>
    <row r="69" spans="1:9" ht="37.5" customHeight="1">
      <c r="A69" s="6" t="s">
        <v>40</v>
      </c>
      <c r="B69" s="12" t="s">
        <v>227</v>
      </c>
      <c r="C69" s="12" t="s">
        <v>224</v>
      </c>
      <c r="D69" s="5">
        <v>2</v>
      </c>
      <c r="E69" s="27" t="s">
        <v>11</v>
      </c>
      <c r="F69" s="16">
        <v>5000000</v>
      </c>
      <c r="G69" s="16">
        <v>5000000</v>
      </c>
      <c r="H69" s="16">
        <f>D69*F69</f>
        <v>10000000</v>
      </c>
      <c r="I69" s="16">
        <f t="shared" ref="I69:I94" si="6">D69*G69</f>
        <v>10000000</v>
      </c>
    </row>
    <row r="70" spans="1:9" ht="45" customHeight="1">
      <c r="A70" s="6" t="s">
        <v>42</v>
      </c>
      <c r="B70" s="12" t="s">
        <v>17</v>
      </c>
      <c r="C70" s="12" t="s">
        <v>112</v>
      </c>
      <c r="D70" s="5">
        <v>9</v>
      </c>
      <c r="E70" s="19" t="s">
        <v>11</v>
      </c>
      <c r="F70" s="16">
        <v>62180</v>
      </c>
      <c r="G70" s="16">
        <v>2800</v>
      </c>
      <c r="H70" s="16">
        <f t="shared" si="5"/>
        <v>559620</v>
      </c>
      <c r="I70" s="16">
        <f t="shared" si="6"/>
        <v>25200</v>
      </c>
    </row>
    <row r="71" spans="1:9" ht="58.5" customHeight="1">
      <c r="A71" s="6" t="s">
        <v>44</v>
      </c>
      <c r="B71" s="12" t="s">
        <v>17</v>
      </c>
      <c r="C71" s="12" t="s">
        <v>113</v>
      </c>
      <c r="D71" s="5">
        <v>7</v>
      </c>
      <c r="E71" s="19" t="s">
        <v>11</v>
      </c>
      <c r="F71" s="16">
        <v>55385</v>
      </c>
      <c r="G71" s="16">
        <v>2100</v>
      </c>
      <c r="H71" s="16">
        <f t="shared" si="5"/>
        <v>387695</v>
      </c>
      <c r="I71" s="16">
        <f t="shared" si="6"/>
        <v>14700</v>
      </c>
    </row>
    <row r="72" spans="1:9" ht="68.25" customHeight="1">
      <c r="A72" s="6" t="s">
        <v>45</v>
      </c>
      <c r="B72" s="12" t="s">
        <v>17</v>
      </c>
      <c r="C72" s="12" t="s">
        <v>127</v>
      </c>
      <c r="D72" s="5">
        <v>1</v>
      </c>
      <c r="E72" s="19" t="s">
        <v>11</v>
      </c>
      <c r="F72" s="16">
        <v>85200</v>
      </c>
      <c r="G72" s="16">
        <v>2100</v>
      </c>
      <c r="H72" s="16">
        <f t="shared" si="5"/>
        <v>85200</v>
      </c>
      <c r="I72" s="16">
        <f t="shared" si="6"/>
        <v>2100</v>
      </c>
    </row>
    <row r="73" spans="1:9" ht="93" customHeight="1">
      <c r="A73" s="6" t="s">
        <v>46</v>
      </c>
      <c r="B73" s="12" t="s">
        <v>131</v>
      </c>
      <c r="C73" s="12" t="s">
        <v>132</v>
      </c>
      <c r="D73" s="5">
        <v>8</v>
      </c>
      <c r="E73" s="19" t="s">
        <v>11</v>
      </c>
      <c r="F73" s="16">
        <v>0</v>
      </c>
      <c r="G73" s="16">
        <v>1280</v>
      </c>
      <c r="H73" s="16">
        <f t="shared" si="5"/>
        <v>0</v>
      </c>
      <c r="I73" s="16">
        <f t="shared" si="6"/>
        <v>10240</v>
      </c>
    </row>
    <row r="74" spans="1:9" ht="148.5" customHeight="1">
      <c r="A74" s="6" t="s">
        <v>51</v>
      </c>
      <c r="B74" s="12" t="s">
        <v>17</v>
      </c>
      <c r="C74" s="12" t="s">
        <v>145</v>
      </c>
      <c r="D74" s="5">
        <v>2</v>
      </c>
      <c r="E74" s="19" t="s">
        <v>11</v>
      </c>
      <c r="F74" s="16">
        <v>13000</v>
      </c>
      <c r="G74" s="16">
        <v>873</v>
      </c>
      <c r="H74" s="16">
        <f t="shared" ref="H74:H94" si="7">D74*F74</f>
        <v>26000</v>
      </c>
      <c r="I74" s="16">
        <f t="shared" si="6"/>
        <v>1746</v>
      </c>
    </row>
    <row r="75" spans="1:9" ht="133.5" customHeight="1">
      <c r="A75" s="6" t="s">
        <v>54</v>
      </c>
      <c r="B75" s="12" t="s">
        <v>17</v>
      </c>
      <c r="C75" s="12" t="s">
        <v>136</v>
      </c>
      <c r="D75" s="5">
        <v>6</v>
      </c>
      <c r="E75" s="19" t="s">
        <v>11</v>
      </c>
      <c r="F75" s="16">
        <v>9200</v>
      </c>
      <c r="G75" s="16">
        <v>873</v>
      </c>
      <c r="H75" s="16">
        <f t="shared" si="7"/>
        <v>55200</v>
      </c>
      <c r="I75" s="16">
        <f t="shared" si="6"/>
        <v>5238</v>
      </c>
    </row>
    <row r="76" spans="1:9" ht="84.75" customHeight="1">
      <c r="A76" s="6" t="s">
        <v>55</v>
      </c>
      <c r="B76" s="12" t="s">
        <v>134</v>
      </c>
      <c r="C76" s="12" t="s">
        <v>133</v>
      </c>
      <c r="D76" s="5">
        <v>93</v>
      </c>
      <c r="E76" s="19" t="s">
        <v>11</v>
      </c>
      <c r="F76" s="16">
        <v>0</v>
      </c>
      <c r="G76" s="16">
        <v>892</v>
      </c>
      <c r="H76" s="16">
        <f t="shared" si="7"/>
        <v>0</v>
      </c>
      <c r="I76" s="16">
        <f t="shared" si="6"/>
        <v>82956</v>
      </c>
    </row>
    <row r="77" spans="1:9" ht="135" customHeight="1">
      <c r="A77" s="6" t="s">
        <v>63</v>
      </c>
      <c r="B77" s="12" t="s">
        <v>135</v>
      </c>
      <c r="C77" s="12" t="s">
        <v>137</v>
      </c>
      <c r="D77" s="5">
        <v>28</v>
      </c>
      <c r="E77" s="19" t="s">
        <v>11</v>
      </c>
      <c r="F77" s="16">
        <v>700</v>
      </c>
      <c r="G77" s="16">
        <v>250</v>
      </c>
      <c r="H77" s="16">
        <f t="shared" si="7"/>
        <v>19600</v>
      </c>
      <c r="I77" s="16">
        <f t="shared" si="6"/>
        <v>7000</v>
      </c>
    </row>
    <row r="78" spans="1:9" ht="134.25" customHeight="1">
      <c r="A78" s="6" t="s">
        <v>73</v>
      </c>
      <c r="B78" s="12" t="s">
        <v>135</v>
      </c>
      <c r="C78" s="12" t="s">
        <v>138</v>
      </c>
      <c r="D78" s="5">
        <v>24</v>
      </c>
      <c r="E78" s="19" t="s">
        <v>11</v>
      </c>
      <c r="F78" s="16">
        <v>700</v>
      </c>
      <c r="G78" s="16">
        <v>250</v>
      </c>
      <c r="H78" s="16">
        <f t="shared" si="7"/>
        <v>16800</v>
      </c>
      <c r="I78" s="16">
        <f t="shared" si="6"/>
        <v>6000</v>
      </c>
    </row>
    <row r="79" spans="1:9" ht="147" customHeight="1">
      <c r="A79" s="6" t="s">
        <v>81</v>
      </c>
      <c r="B79" s="12" t="s">
        <v>142</v>
      </c>
      <c r="C79" s="12" t="s">
        <v>180</v>
      </c>
      <c r="D79" s="5">
        <v>5</v>
      </c>
      <c r="E79" s="19" t="s">
        <v>11</v>
      </c>
      <c r="F79" s="16">
        <v>797</v>
      </c>
      <c r="G79" s="16">
        <v>250</v>
      </c>
      <c r="H79" s="16">
        <f t="shared" si="7"/>
        <v>3985</v>
      </c>
      <c r="I79" s="16">
        <f t="shared" si="6"/>
        <v>1250</v>
      </c>
    </row>
    <row r="80" spans="1:9" ht="145.5" customHeight="1">
      <c r="A80" s="6" t="s">
        <v>86</v>
      </c>
      <c r="B80" s="12" t="s">
        <v>142</v>
      </c>
      <c r="C80" s="12" t="s">
        <v>181</v>
      </c>
      <c r="D80" s="5">
        <v>15</v>
      </c>
      <c r="E80" s="19" t="s">
        <v>11</v>
      </c>
      <c r="F80" s="16">
        <v>797</v>
      </c>
      <c r="G80" s="16">
        <v>250</v>
      </c>
      <c r="H80" s="16">
        <f t="shared" si="7"/>
        <v>11955</v>
      </c>
      <c r="I80" s="16">
        <f t="shared" si="6"/>
        <v>3750</v>
      </c>
    </row>
    <row r="81" spans="1:9" ht="141" customHeight="1">
      <c r="A81" s="6" t="s">
        <v>91</v>
      </c>
      <c r="B81" s="12" t="s">
        <v>139</v>
      </c>
      <c r="C81" s="12" t="s">
        <v>140</v>
      </c>
      <c r="D81" s="5">
        <v>3</v>
      </c>
      <c r="E81" s="19" t="s">
        <v>11</v>
      </c>
      <c r="F81" s="16">
        <v>700</v>
      </c>
      <c r="G81" s="16">
        <v>250</v>
      </c>
      <c r="H81" s="16">
        <f t="shared" si="7"/>
        <v>2100</v>
      </c>
      <c r="I81" s="16">
        <f t="shared" si="6"/>
        <v>750</v>
      </c>
    </row>
    <row r="82" spans="1:9" ht="136.5" customHeight="1">
      <c r="A82" s="6" t="s">
        <v>92</v>
      </c>
      <c r="B82" s="12" t="s">
        <v>141</v>
      </c>
      <c r="C82" s="12" t="s">
        <v>204</v>
      </c>
      <c r="D82" s="5">
        <v>18</v>
      </c>
      <c r="E82" s="19" t="s">
        <v>11</v>
      </c>
      <c r="F82" s="16">
        <v>964</v>
      </c>
      <c r="G82" s="16">
        <v>250</v>
      </c>
      <c r="H82" s="16">
        <f t="shared" si="7"/>
        <v>17352</v>
      </c>
      <c r="I82" s="16">
        <f t="shared" si="6"/>
        <v>4500</v>
      </c>
    </row>
    <row r="83" spans="1:9" ht="71.25" customHeight="1">
      <c r="A83" s="6" t="s">
        <v>97</v>
      </c>
      <c r="B83" s="12" t="s">
        <v>147</v>
      </c>
      <c r="C83" s="12" t="s">
        <v>146</v>
      </c>
      <c r="D83" s="5">
        <v>88</v>
      </c>
      <c r="E83" s="19" t="s">
        <v>28</v>
      </c>
      <c r="F83" s="16">
        <v>0</v>
      </c>
      <c r="G83" s="16">
        <v>427</v>
      </c>
      <c r="H83" s="16">
        <f t="shared" si="7"/>
        <v>0</v>
      </c>
      <c r="I83" s="16">
        <f t="shared" si="6"/>
        <v>37576</v>
      </c>
    </row>
    <row r="84" spans="1:9" ht="132.75" customHeight="1">
      <c r="A84" s="6" t="s">
        <v>98</v>
      </c>
      <c r="B84" s="12" t="s">
        <v>143</v>
      </c>
      <c r="C84" s="12" t="s">
        <v>144</v>
      </c>
      <c r="D84" s="5">
        <v>35</v>
      </c>
      <c r="E84" s="19" t="s">
        <v>28</v>
      </c>
      <c r="F84" s="16">
        <v>580</v>
      </c>
      <c r="G84" s="16">
        <v>250</v>
      </c>
      <c r="H84" s="16">
        <f t="shared" si="7"/>
        <v>20300</v>
      </c>
      <c r="I84" s="16">
        <f t="shared" si="6"/>
        <v>8750</v>
      </c>
    </row>
    <row r="85" spans="1:9" ht="135.75" customHeight="1">
      <c r="A85" s="6" t="s">
        <v>159</v>
      </c>
      <c r="B85" s="12" t="s">
        <v>148</v>
      </c>
      <c r="C85" s="12" t="s">
        <v>149</v>
      </c>
      <c r="D85" s="5">
        <v>53</v>
      </c>
      <c r="E85" s="19" t="s">
        <v>28</v>
      </c>
      <c r="F85" s="16">
        <v>2296</v>
      </c>
      <c r="G85" s="16">
        <v>250</v>
      </c>
      <c r="H85" s="16">
        <f t="shared" si="7"/>
        <v>121688</v>
      </c>
      <c r="I85" s="16">
        <f t="shared" si="6"/>
        <v>13250</v>
      </c>
    </row>
    <row r="86" spans="1:9" ht="81.75" customHeight="1">
      <c r="A86" s="6" t="s">
        <v>160</v>
      </c>
      <c r="B86" s="2" t="s">
        <v>16</v>
      </c>
      <c r="C86" s="2" t="s">
        <v>15</v>
      </c>
      <c r="D86" s="5">
        <f>SUM(D87,D88,D89)</f>
        <v>1050</v>
      </c>
      <c r="E86" s="19" t="s">
        <v>11</v>
      </c>
      <c r="F86" s="16">
        <v>0</v>
      </c>
      <c r="G86" s="16">
        <v>200</v>
      </c>
      <c r="H86" s="16">
        <f t="shared" si="7"/>
        <v>0</v>
      </c>
      <c r="I86" s="16">
        <f t="shared" si="6"/>
        <v>210000</v>
      </c>
    </row>
    <row r="87" spans="1:9" ht="185.25" customHeight="1">
      <c r="A87" s="6" t="s">
        <v>161</v>
      </c>
      <c r="B87" s="12" t="s">
        <v>150</v>
      </c>
      <c r="C87" s="12" t="s">
        <v>151</v>
      </c>
      <c r="D87" s="5">
        <v>550</v>
      </c>
      <c r="E87" s="19" t="s">
        <v>11</v>
      </c>
      <c r="F87" s="16">
        <v>350</v>
      </c>
      <c r="G87" s="16">
        <v>200</v>
      </c>
      <c r="H87" s="16">
        <f t="shared" si="7"/>
        <v>192500</v>
      </c>
      <c r="I87" s="16">
        <f t="shared" si="6"/>
        <v>110000</v>
      </c>
    </row>
    <row r="88" spans="1:9" ht="147" customHeight="1">
      <c r="A88" s="6" t="s">
        <v>162</v>
      </c>
      <c r="B88" s="2" t="s">
        <v>153</v>
      </c>
      <c r="C88" s="12" t="s">
        <v>152</v>
      </c>
      <c r="D88" s="5">
        <v>350</v>
      </c>
      <c r="E88" s="19" t="s">
        <v>11</v>
      </c>
      <c r="F88" s="16">
        <v>350</v>
      </c>
      <c r="G88" s="16">
        <v>200</v>
      </c>
      <c r="H88" s="16">
        <f t="shared" si="7"/>
        <v>122500</v>
      </c>
      <c r="I88" s="16">
        <f t="shared" si="6"/>
        <v>70000</v>
      </c>
    </row>
    <row r="89" spans="1:9" ht="164.25" customHeight="1">
      <c r="A89" s="6" t="s">
        <v>163</v>
      </c>
      <c r="B89" s="2" t="s">
        <v>153</v>
      </c>
      <c r="C89" s="12" t="s">
        <v>154</v>
      </c>
      <c r="D89" s="5">
        <v>150</v>
      </c>
      <c r="E89" s="19" t="s">
        <v>11</v>
      </c>
      <c r="F89" s="16">
        <v>350</v>
      </c>
      <c r="G89" s="16">
        <v>200</v>
      </c>
      <c r="H89" s="16">
        <f t="shared" si="7"/>
        <v>52500</v>
      </c>
      <c r="I89" s="16">
        <f t="shared" si="6"/>
        <v>30000</v>
      </c>
    </row>
    <row r="90" spans="1:9" ht="57" customHeight="1">
      <c r="A90" s="6" t="s">
        <v>164</v>
      </c>
      <c r="B90" s="12" t="s">
        <v>17</v>
      </c>
      <c r="C90" s="12" t="s">
        <v>128</v>
      </c>
      <c r="D90" s="5">
        <v>140.6</v>
      </c>
      <c r="E90" s="19" t="s">
        <v>26</v>
      </c>
      <c r="F90" s="16">
        <v>700</v>
      </c>
      <c r="G90" s="16">
        <v>1195</v>
      </c>
      <c r="H90" s="16">
        <f t="shared" si="7"/>
        <v>98420</v>
      </c>
      <c r="I90" s="16">
        <f t="shared" si="6"/>
        <v>168017</v>
      </c>
    </row>
    <row r="91" spans="1:9" ht="82.5" customHeight="1">
      <c r="A91" s="6" t="s">
        <v>165</v>
      </c>
      <c r="B91" s="12" t="s">
        <v>129</v>
      </c>
      <c r="C91" s="12" t="s">
        <v>130</v>
      </c>
      <c r="D91" s="5">
        <v>70.3</v>
      </c>
      <c r="E91" s="6" t="s">
        <v>20</v>
      </c>
      <c r="F91" s="16">
        <v>660</v>
      </c>
      <c r="G91" s="16">
        <v>943</v>
      </c>
      <c r="H91" s="16">
        <f t="shared" si="7"/>
        <v>46398</v>
      </c>
      <c r="I91" s="16">
        <f t="shared" si="6"/>
        <v>66292.899999999994</v>
      </c>
    </row>
    <row r="92" spans="1:9" ht="61.5" customHeight="1">
      <c r="A92" s="6" t="s">
        <v>166</v>
      </c>
      <c r="B92" s="12" t="s">
        <v>17</v>
      </c>
      <c r="C92" s="12" t="s">
        <v>158</v>
      </c>
      <c r="D92" s="5">
        <v>7.1</v>
      </c>
      <c r="E92" s="19" t="s">
        <v>26</v>
      </c>
      <c r="F92" s="16">
        <v>700</v>
      </c>
      <c r="G92" s="16">
        <v>1195</v>
      </c>
      <c r="H92" s="16">
        <f t="shared" si="7"/>
        <v>4970</v>
      </c>
      <c r="I92" s="16">
        <f t="shared" si="6"/>
        <v>8484.5</v>
      </c>
    </row>
    <row r="93" spans="1:9" ht="148.5" customHeight="1">
      <c r="A93" s="6" t="s">
        <v>167</v>
      </c>
      <c r="B93" s="12" t="s">
        <v>156</v>
      </c>
      <c r="C93" s="12" t="s">
        <v>157</v>
      </c>
      <c r="D93" s="5">
        <v>330</v>
      </c>
      <c r="E93" s="6" t="s">
        <v>11</v>
      </c>
      <c r="F93" s="16">
        <v>500</v>
      </c>
      <c r="G93" s="16">
        <v>50</v>
      </c>
      <c r="H93" s="16">
        <f t="shared" si="7"/>
        <v>165000</v>
      </c>
      <c r="I93" s="16">
        <f t="shared" si="6"/>
        <v>16500</v>
      </c>
    </row>
    <row r="94" spans="1:9" ht="61.5" customHeight="1">
      <c r="A94" s="6" t="s">
        <v>168</v>
      </c>
      <c r="B94" s="12" t="s">
        <v>17</v>
      </c>
      <c r="C94" s="2" t="s">
        <v>155</v>
      </c>
      <c r="D94" s="5">
        <v>17.600000000000001</v>
      </c>
      <c r="E94" s="19" t="s">
        <v>26</v>
      </c>
      <c r="F94" s="16">
        <v>22000</v>
      </c>
      <c r="G94" s="16">
        <v>4400</v>
      </c>
      <c r="H94" s="16">
        <f t="shared" si="7"/>
        <v>387200.00000000006</v>
      </c>
      <c r="I94" s="16">
        <f t="shared" si="6"/>
        <v>77440</v>
      </c>
    </row>
    <row r="95" spans="1:9" ht="26.25" customHeight="1">
      <c r="A95" s="6"/>
      <c r="B95" s="12"/>
      <c r="C95" s="17" t="s">
        <v>67</v>
      </c>
      <c r="D95" s="5"/>
      <c r="E95" s="19"/>
      <c r="F95" s="16"/>
      <c r="G95" s="16"/>
      <c r="H95" s="10">
        <f>SUM(H56:H94)</f>
        <v>23496833.82</v>
      </c>
      <c r="I95" s="10">
        <f>SUM(I56:I94)</f>
        <v>17060554.009999998</v>
      </c>
    </row>
    <row r="96" spans="1:9" ht="24.75" customHeight="1">
      <c r="A96" s="6"/>
      <c r="B96" s="12"/>
      <c r="C96" s="2"/>
      <c r="D96" s="5"/>
      <c r="E96" s="19"/>
      <c r="F96" s="16"/>
      <c r="G96" s="16"/>
      <c r="H96" s="16"/>
      <c r="I96" s="16"/>
    </row>
    <row r="97" spans="1:9" ht="35.25" customHeight="1">
      <c r="A97" s="15" t="s">
        <v>169</v>
      </c>
      <c r="B97" s="12"/>
      <c r="C97" s="17"/>
      <c r="D97" s="5"/>
      <c r="E97" s="19"/>
      <c r="F97" s="16"/>
      <c r="G97" s="16"/>
      <c r="H97" s="10"/>
      <c r="I97" s="10"/>
    </row>
    <row r="98" spans="1:9" ht="30.75" customHeight="1">
      <c r="A98" s="18" t="s">
        <v>0</v>
      </c>
      <c r="B98" s="18" t="s">
        <v>1</v>
      </c>
      <c r="C98" s="18" t="s">
        <v>2</v>
      </c>
      <c r="D98" s="9" t="s">
        <v>4</v>
      </c>
      <c r="E98" s="18" t="s">
        <v>5</v>
      </c>
      <c r="F98" s="10" t="s">
        <v>6</v>
      </c>
      <c r="G98" s="10" t="s">
        <v>3</v>
      </c>
      <c r="H98" s="10" t="s">
        <v>7</v>
      </c>
      <c r="I98" s="10" t="s">
        <v>8</v>
      </c>
    </row>
    <row r="99" spans="1:9" ht="95.25" customHeight="1">
      <c r="A99" s="19" t="s">
        <v>9</v>
      </c>
      <c r="B99" s="12" t="s">
        <v>106</v>
      </c>
      <c r="C99" s="12" t="s">
        <v>107</v>
      </c>
      <c r="D99" s="5">
        <v>61.6</v>
      </c>
      <c r="E99" s="19" t="s">
        <v>26</v>
      </c>
      <c r="F99" s="16">
        <v>1325</v>
      </c>
      <c r="G99" s="16">
        <v>7459</v>
      </c>
      <c r="H99" s="16">
        <f>D99*F99</f>
        <v>81620</v>
      </c>
      <c r="I99" s="16">
        <f>D99*G99</f>
        <v>459474.4</v>
      </c>
    </row>
    <row r="100" spans="1:9" ht="106.5" customHeight="1">
      <c r="A100" s="22" t="s">
        <v>10</v>
      </c>
      <c r="B100" s="12" t="s">
        <v>105</v>
      </c>
      <c r="C100" s="12" t="s">
        <v>104</v>
      </c>
      <c r="D100" s="5">
        <v>308</v>
      </c>
      <c r="E100" s="19" t="s">
        <v>32</v>
      </c>
      <c r="F100" s="16">
        <v>2510</v>
      </c>
      <c r="G100" s="16">
        <v>1419</v>
      </c>
      <c r="H100" s="16">
        <f>D100*F100</f>
        <v>773080</v>
      </c>
      <c r="I100" s="16">
        <f>D100*G100</f>
        <v>437052</v>
      </c>
    </row>
    <row r="101" spans="1:9" ht="184.5" customHeight="1">
      <c r="A101" s="22" t="s">
        <v>12</v>
      </c>
      <c r="B101" s="12" t="s">
        <v>110</v>
      </c>
      <c r="C101" s="12" t="s">
        <v>109</v>
      </c>
      <c r="D101" s="5">
        <v>250</v>
      </c>
      <c r="E101" s="19" t="s">
        <v>11</v>
      </c>
      <c r="F101" s="16">
        <v>395</v>
      </c>
      <c r="G101" s="16">
        <v>194</v>
      </c>
      <c r="H101" s="16">
        <f>D101*F101</f>
        <v>98750</v>
      </c>
      <c r="I101" s="16">
        <f t="shared" ref="I101:I124" si="8">D101*G101</f>
        <v>48500</v>
      </c>
    </row>
    <row r="102" spans="1:9" ht="96" customHeight="1">
      <c r="A102" s="22" t="s">
        <v>13</v>
      </c>
      <c r="B102" s="12" t="s">
        <v>17</v>
      </c>
      <c r="C102" s="12" t="s">
        <v>108</v>
      </c>
      <c r="D102" s="5">
        <v>200</v>
      </c>
      <c r="E102" s="19" t="s">
        <v>11</v>
      </c>
      <c r="F102" s="16">
        <v>5400</v>
      </c>
      <c r="G102" s="16">
        <v>100</v>
      </c>
      <c r="H102" s="16">
        <f t="shared" ref="H102:H124" si="9">D102*F102</f>
        <v>1080000</v>
      </c>
      <c r="I102" s="16">
        <f t="shared" si="8"/>
        <v>20000</v>
      </c>
    </row>
    <row r="103" spans="1:9" ht="105.75" customHeight="1">
      <c r="A103" s="22" t="s">
        <v>14</v>
      </c>
      <c r="B103" s="12" t="s">
        <v>131</v>
      </c>
      <c r="C103" s="12" t="s">
        <v>170</v>
      </c>
      <c r="D103" s="5">
        <v>25</v>
      </c>
      <c r="E103" s="19" t="s">
        <v>11</v>
      </c>
      <c r="F103" s="16">
        <v>0</v>
      </c>
      <c r="G103" s="16">
        <v>1280</v>
      </c>
      <c r="H103" s="16">
        <f t="shared" si="9"/>
        <v>0</v>
      </c>
      <c r="I103" s="16">
        <f t="shared" si="8"/>
        <v>32000</v>
      </c>
    </row>
    <row r="104" spans="1:9" ht="145.5" customHeight="1">
      <c r="A104" s="22" t="s">
        <v>18</v>
      </c>
      <c r="B104" s="12" t="s">
        <v>17</v>
      </c>
      <c r="C104" s="12" t="s">
        <v>145</v>
      </c>
      <c r="D104" s="5">
        <v>2</v>
      </c>
      <c r="E104" s="19" t="s">
        <v>11</v>
      </c>
      <c r="F104" s="16">
        <v>13000</v>
      </c>
      <c r="G104" s="16">
        <v>873</v>
      </c>
      <c r="H104" s="16">
        <f t="shared" si="9"/>
        <v>26000</v>
      </c>
      <c r="I104" s="16">
        <f t="shared" si="8"/>
        <v>1746</v>
      </c>
    </row>
    <row r="105" spans="1:9" ht="138" customHeight="1">
      <c r="A105" s="22" t="s">
        <v>19</v>
      </c>
      <c r="B105" s="12" t="s">
        <v>17</v>
      </c>
      <c r="C105" s="12" t="s">
        <v>136</v>
      </c>
      <c r="D105" s="5">
        <v>1</v>
      </c>
      <c r="E105" s="19" t="s">
        <v>11</v>
      </c>
      <c r="F105" s="16">
        <v>9200</v>
      </c>
      <c r="G105" s="16">
        <v>900</v>
      </c>
      <c r="H105" s="16">
        <f t="shared" si="9"/>
        <v>9200</v>
      </c>
      <c r="I105" s="16">
        <f t="shared" si="8"/>
        <v>900</v>
      </c>
    </row>
    <row r="106" spans="1:9" ht="136.5" customHeight="1">
      <c r="A106" s="22" t="s">
        <v>21</v>
      </c>
      <c r="B106" s="12" t="s">
        <v>17</v>
      </c>
      <c r="C106" s="12" t="s">
        <v>171</v>
      </c>
      <c r="D106" s="5">
        <v>2</v>
      </c>
      <c r="E106" s="19" t="s">
        <v>11</v>
      </c>
      <c r="F106" s="16">
        <v>4200</v>
      </c>
      <c r="G106" s="16">
        <v>900</v>
      </c>
      <c r="H106" s="16">
        <f t="shared" si="9"/>
        <v>8400</v>
      </c>
      <c r="I106" s="16">
        <f t="shared" si="8"/>
        <v>1800</v>
      </c>
    </row>
    <row r="107" spans="1:9" ht="135.75" customHeight="1">
      <c r="A107" s="22" t="s">
        <v>22</v>
      </c>
      <c r="B107" s="12" t="s">
        <v>172</v>
      </c>
      <c r="C107" s="12" t="s">
        <v>178</v>
      </c>
      <c r="D107" s="5">
        <v>3</v>
      </c>
      <c r="E107" s="19" t="s">
        <v>11</v>
      </c>
      <c r="F107" s="16">
        <v>5000</v>
      </c>
      <c r="G107" s="16">
        <v>873</v>
      </c>
      <c r="H107" s="16">
        <f t="shared" si="9"/>
        <v>15000</v>
      </c>
      <c r="I107" s="16">
        <f t="shared" si="8"/>
        <v>2619</v>
      </c>
    </row>
    <row r="108" spans="1:9" ht="135.75" customHeight="1">
      <c r="A108" s="22" t="s">
        <v>23</v>
      </c>
      <c r="B108" s="12" t="s">
        <v>174</v>
      </c>
      <c r="C108" s="12" t="s">
        <v>173</v>
      </c>
      <c r="D108" s="5">
        <v>1</v>
      </c>
      <c r="E108" s="19" t="s">
        <v>11</v>
      </c>
      <c r="F108" s="16">
        <v>4200</v>
      </c>
      <c r="G108" s="16">
        <v>873</v>
      </c>
      <c r="H108" s="16">
        <f t="shared" si="9"/>
        <v>4200</v>
      </c>
      <c r="I108" s="16">
        <f t="shared" si="8"/>
        <v>873</v>
      </c>
    </row>
    <row r="109" spans="1:9" ht="135.75" customHeight="1">
      <c r="A109" s="22" t="s">
        <v>24</v>
      </c>
      <c r="B109" s="12" t="s">
        <v>175</v>
      </c>
      <c r="C109" s="12" t="s">
        <v>176</v>
      </c>
      <c r="D109" s="5">
        <v>4</v>
      </c>
      <c r="E109" s="19" t="s">
        <v>11</v>
      </c>
      <c r="F109" s="16">
        <v>8653</v>
      </c>
      <c r="G109" s="16">
        <v>873</v>
      </c>
      <c r="H109" s="16">
        <f t="shared" si="9"/>
        <v>34612</v>
      </c>
      <c r="I109" s="16">
        <f t="shared" si="8"/>
        <v>3492</v>
      </c>
    </row>
    <row r="110" spans="1:9" ht="147" customHeight="1">
      <c r="A110" s="22" t="s">
        <v>25</v>
      </c>
      <c r="B110" s="12" t="s">
        <v>177</v>
      </c>
      <c r="C110" s="12" t="s">
        <v>179</v>
      </c>
      <c r="D110" s="5">
        <v>10</v>
      </c>
      <c r="E110" s="19" t="s">
        <v>11</v>
      </c>
      <c r="F110" s="16">
        <v>10566</v>
      </c>
      <c r="G110" s="16">
        <v>873</v>
      </c>
      <c r="H110" s="16">
        <f t="shared" si="9"/>
        <v>105660</v>
      </c>
      <c r="I110" s="16">
        <f t="shared" si="8"/>
        <v>8730</v>
      </c>
    </row>
    <row r="111" spans="1:9" ht="138" customHeight="1">
      <c r="A111" s="22" t="s">
        <v>27</v>
      </c>
      <c r="B111" s="12" t="s">
        <v>17</v>
      </c>
      <c r="C111" s="12" t="s">
        <v>178</v>
      </c>
      <c r="D111" s="5">
        <v>2</v>
      </c>
      <c r="E111" s="21" t="s">
        <v>11</v>
      </c>
      <c r="F111" s="16">
        <v>5000</v>
      </c>
      <c r="G111" s="16">
        <v>873</v>
      </c>
      <c r="H111" s="16">
        <f t="shared" si="9"/>
        <v>10000</v>
      </c>
      <c r="I111" s="16">
        <f t="shared" si="8"/>
        <v>1746</v>
      </c>
    </row>
    <row r="112" spans="1:9" ht="86.25" customHeight="1">
      <c r="A112" s="22" t="s">
        <v>40</v>
      </c>
      <c r="B112" s="12" t="s">
        <v>134</v>
      </c>
      <c r="C112" s="12" t="s">
        <v>133</v>
      </c>
      <c r="D112" s="5">
        <f>SUM(D113,D114,D115,D116,D117)</f>
        <v>51</v>
      </c>
      <c r="E112" s="21" t="s">
        <v>11</v>
      </c>
      <c r="F112" s="16">
        <v>0</v>
      </c>
      <c r="G112" s="16">
        <v>892</v>
      </c>
      <c r="H112" s="16">
        <f t="shared" si="9"/>
        <v>0</v>
      </c>
      <c r="I112" s="16">
        <f t="shared" si="8"/>
        <v>45492</v>
      </c>
    </row>
    <row r="113" spans="1:9" ht="136.5" customHeight="1">
      <c r="A113" s="22" t="s">
        <v>42</v>
      </c>
      <c r="B113" s="12" t="s">
        <v>135</v>
      </c>
      <c r="C113" s="12" t="s">
        <v>137</v>
      </c>
      <c r="D113" s="5">
        <v>28</v>
      </c>
      <c r="E113" s="21" t="s">
        <v>11</v>
      </c>
      <c r="F113" s="16">
        <v>700</v>
      </c>
      <c r="G113" s="16">
        <v>250</v>
      </c>
      <c r="H113" s="16">
        <f t="shared" si="9"/>
        <v>19600</v>
      </c>
      <c r="I113" s="16">
        <f t="shared" si="8"/>
        <v>7000</v>
      </c>
    </row>
    <row r="114" spans="1:9" ht="132.75" customHeight="1">
      <c r="A114" s="22" t="s">
        <v>44</v>
      </c>
      <c r="B114" s="12" t="s">
        <v>135</v>
      </c>
      <c r="C114" s="12" t="s">
        <v>138</v>
      </c>
      <c r="D114" s="5">
        <v>10</v>
      </c>
      <c r="E114" s="21" t="s">
        <v>11</v>
      </c>
      <c r="F114" s="16">
        <v>700</v>
      </c>
      <c r="G114" s="16">
        <v>250</v>
      </c>
      <c r="H114" s="16">
        <f t="shared" si="9"/>
        <v>7000</v>
      </c>
      <c r="I114" s="16">
        <f t="shared" si="8"/>
        <v>2500</v>
      </c>
    </row>
    <row r="115" spans="1:9" ht="144.75" customHeight="1">
      <c r="A115" s="22" t="s">
        <v>45</v>
      </c>
      <c r="B115" s="12" t="s">
        <v>142</v>
      </c>
      <c r="C115" s="12" t="s">
        <v>180</v>
      </c>
      <c r="D115" s="5">
        <v>5</v>
      </c>
      <c r="E115" s="21" t="s">
        <v>11</v>
      </c>
      <c r="F115" s="16">
        <v>797</v>
      </c>
      <c r="G115" s="16">
        <v>250</v>
      </c>
      <c r="H115" s="16">
        <f t="shared" si="9"/>
        <v>3985</v>
      </c>
      <c r="I115" s="16">
        <f t="shared" si="8"/>
        <v>1250</v>
      </c>
    </row>
    <row r="116" spans="1:9" ht="148.5" customHeight="1">
      <c r="A116" s="22" t="s">
        <v>46</v>
      </c>
      <c r="B116" s="12" t="s">
        <v>142</v>
      </c>
      <c r="C116" s="12" t="s">
        <v>181</v>
      </c>
      <c r="D116" s="5">
        <v>7</v>
      </c>
      <c r="E116" s="21" t="s">
        <v>11</v>
      </c>
      <c r="F116" s="16">
        <v>797</v>
      </c>
      <c r="G116" s="16">
        <v>250</v>
      </c>
      <c r="H116" s="16">
        <f t="shared" si="9"/>
        <v>5579</v>
      </c>
      <c r="I116" s="16">
        <f t="shared" si="8"/>
        <v>1750</v>
      </c>
    </row>
    <row r="117" spans="1:9" ht="162" customHeight="1">
      <c r="A117" s="22" t="s">
        <v>51</v>
      </c>
      <c r="B117" s="12" t="s">
        <v>183</v>
      </c>
      <c r="C117" s="12" t="s">
        <v>182</v>
      </c>
      <c r="D117" s="5">
        <v>1</v>
      </c>
      <c r="E117" s="21" t="s">
        <v>11</v>
      </c>
      <c r="F117" s="16">
        <v>4500</v>
      </c>
      <c r="G117" s="16">
        <v>873</v>
      </c>
      <c r="H117" s="16">
        <f t="shared" si="9"/>
        <v>4500</v>
      </c>
      <c r="I117" s="16">
        <f t="shared" si="8"/>
        <v>873</v>
      </c>
    </row>
    <row r="118" spans="1:9" ht="69" customHeight="1">
      <c r="A118" s="22" t="s">
        <v>54</v>
      </c>
      <c r="B118" s="12" t="s">
        <v>147</v>
      </c>
      <c r="C118" s="12" t="s">
        <v>146</v>
      </c>
      <c r="D118" s="5">
        <v>17</v>
      </c>
      <c r="E118" s="21" t="s">
        <v>28</v>
      </c>
      <c r="F118" s="16">
        <v>0</v>
      </c>
      <c r="G118" s="16">
        <v>427</v>
      </c>
      <c r="H118" s="16">
        <f t="shared" si="9"/>
        <v>0</v>
      </c>
      <c r="I118" s="16">
        <f t="shared" si="8"/>
        <v>7259</v>
      </c>
    </row>
    <row r="119" spans="1:9" ht="136.5" customHeight="1">
      <c r="A119" s="22" t="s">
        <v>55</v>
      </c>
      <c r="B119" s="12" t="s">
        <v>148</v>
      </c>
      <c r="C119" s="12" t="s">
        <v>149</v>
      </c>
      <c r="D119" s="5">
        <v>17</v>
      </c>
      <c r="E119" s="22" t="s">
        <v>28</v>
      </c>
      <c r="F119" s="16">
        <v>2296</v>
      </c>
      <c r="G119" s="16">
        <v>250</v>
      </c>
      <c r="H119" s="16">
        <f t="shared" si="9"/>
        <v>39032</v>
      </c>
      <c r="I119" s="16">
        <f t="shared" si="8"/>
        <v>4250</v>
      </c>
    </row>
    <row r="120" spans="1:9" ht="95.25" customHeight="1">
      <c r="A120" s="22" t="s">
        <v>63</v>
      </c>
      <c r="B120" s="2" t="s">
        <v>16</v>
      </c>
      <c r="C120" s="2" t="s">
        <v>15</v>
      </c>
      <c r="D120" s="5">
        <f>SUM(D121,D122)</f>
        <v>195</v>
      </c>
      <c r="E120" s="22" t="s">
        <v>11</v>
      </c>
      <c r="F120" s="16">
        <v>0</v>
      </c>
      <c r="G120" s="16">
        <v>200</v>
      </c>
      <c r="H120" s="16">
        <f t="shared" si="9"/>
        <v>0</v>
      </c>
      <c r="I120" s="16">
        <f t="shared" si="8"/>
        <v>39000</v>
      </c>
    </row>
    <row r="121" spans="1:9" ht="184.5" customHeight="1">
      <c r="A121" s="22" t="s">
        <v>73</v>
      </c>
      <c r="B121" s="12" t="s">
        <v>150</v>
      </c>
      <c r="C121" s="12" t="s">
        <v>185</v>
      </c>
      <c r="D121" s="5">
        <v>105</v>
      </c>
      <c r="E121" s="22" t="s">
        <v>11</v>
      </c>
      <c r="F121" s="16">
        <v>350</v>
      </c>
      <c r="G121" s="16">
        <v>200</v>
      </c>
      <c r="H121" s="16">
        <f t="shared" si="9"/>
        <v>36750</v>
      </c>
      <c r="I121" s="16">
        <f t="shared" si="8"/>
        <v>21000</v>
      </c>
    </row>
    <row r="122" spans="1:9" ht="147.75" customHeight="1">
      <c r="A122" s="22" t="s">
        <v>81</v>
      </c>
      <c r="B122" s="2" t="s">
        <v>153</v>
      </c>
      <c r="C122" s="12" t="s">
        <v>184</v>
      </c>
      <c r="D122" s="5">
        <v>90</v>
      </c>
      <c r="E122" s="22" t="s">
        <v>11</v>
      </c>
      <c r="F122" s="16">
        <v>350</v>
      </c>
      <c r="G122" s="16">
        <v>200</v>
      </c>
      <c r="H122" s="16">
        <f t="shared" si="9"/>
        <v>31500</v>
      </c>
      <c r="I122" s="16">
        <f t="shared" si="8"/>
        <v>18000</v>
      </c>
    </row>
    <row r="123" spans="1:9" ht="67.5" customHeight="1">
      <c r="A123" s="22" t="s">
        <v>86</v>
      </c>
      <c r="B123" s="12" t="s">
        <v>17</v>
      </c>
      <c r="C123" s="12" t="s">
        <v>187</v>
      </c>
      <c r="D123" s="5">
        <v>1</v>
      </c>
      <c r="E123" s="22" t="s">
        <v>11</v>
      </c>
      <c r="F123" s="16">
        <v>250000</v>
      </c>
      <c r="G123" s="16">
        <v>50000</v>
      </c>
      <c r="H123" s="16">
        <f t="shared" si="9"/>
        <v>250000</v>
      </c>
      <c r="I123" s="16">
        <f t="shared" si="8"/>
        <v>50000</v>
      </c>
    </row>
    <row r="124" spans="1:9" ht="44.25" customHeight="1">
      <c r="A124" s="22" t="s">
        <v>91</v>
      </c>
      <c r="B124" s="12" t="s">
        <v>17</v>
      </c>
      <c r="C124" s="12" t="s">
        <v>186</v>
      </c>
      <c r="D124" s="5">
        <v>1</v>
      </c>
      <c r="E124" s="22" t="s">
        <v>11</v>
      </c>
      <c r="F124" s="16">
        <v>372700</v>
      </c>
      <c r="G124" s="16">
        <v>200100</v>
      </c>
      <c r="H124" s="16">
        <f t="shared" si="9"/>
        <v>372700</v>
      </c>
      <c r="I124" s="16">
        <f t="shared" si="8"/>
        <v>200100</v>
      </c>
    </row>
    <row r="125" spans="1:9" ht="33.75" customHeight="1">
      <c r="A125" s="22"/>
      <c r="B125" s="17"/>
      <c r="C125" s="17" t="s">
        <v>67</v>
      </c>
      <c r="D125" s="5"/>
      <c r="E125" s="22"/>
      <c r="F125" s="16"/>
      <c r="G125" s="16"/>
      <c r="H125" s="10">
        <f>SUM(H99:H124)</f>
        <v>3017168</v>
      </c>
      <c r="I125" s="10">
        <f>SUM(I99:I124)</f>
        <v>1417406.4</v>
      </c>
    </row>
    <row r="126" spans="1:9" ht="33.75" customHeight="1">
      <c r="A126" s="25"/>
      <c r="B126" s="17"/>
      <c r="C126" s="17"/>
      <c r="D126" s="5"/>
      <c r="E126" s="25"/>
      <c r="F126" s="16"/>
      <c r="G126" s="16"/>
      <c r="H126" s="10"/>
      <c r="I126" s="10"/>
    </row>
    <row r="127" spans="1:9" ht="33.75" customHeight="1">
      <c r="A127" s="15" t="s">
        <v>188</v>
      </c>
      <c r="B127" s="12"/>
      <c r="C127" s="12"/>
      <c r="D127" s="5"/>
      <c r="E127" s="22"/>
      <c r="F127" s="16"/>
      <c r="G127" s="16"/>
      <c r="H127" s="16"/>
      <c r="I127" s="16"/>
    </row>
    <row r="128" spans="1:9" ht="30.75" customHeight="1">
      <c r="A128" s="23" t="s">
        <v>0</v>
      </c>
      <c r="B128" s="23" t="s">
        <v>1</v>
      </c>
      <c r="C128" s="23" t="s">
        <v>2</v>
      </c>
      <c r="D128" s="9" t="s">
        <v>4</v>
      </c>
      <c r="E128" s="23" t="s">
        <v>5</v>
      </c>
      <c r="F128" s="10" t="s">
        <v>6</v>
      </c>
      <c r="G128" s="10" t="s">
        <v>3</v>
      </c>
      <c r="H128" s="10" t="s">
        <v>7</v>
      </c>
      <c r="I128" s="10" t="s">
        <v>8</v>
      </c>
    </row>
    <row r="129" spans="1:10" ht="69.75" customHeight="1">
      <c r="A129" s="24" t="s">
        <v>9</v>
      </c>
      <c r="B129" s="20" t="s">
        <v>120</v>
      </c>
      <c r="C129" s="12" t="s">
        <v>119</v>
      </c>
      <c r="D129" s="5">
        <v>58</v>
      </c>
      <c r="E129" s="24" t="s">
        <v>32</v>
      </c>
      <c r="F129" s="16">
        <v>0</v>
      </c>
      <c r="G129" s="16">
        <v>328</v>
      </c>
      <c r="H129" s="16">
        <f>D129*F129</f>
        <v>0</v>
      </c>
      <c r="I129" s="16">
        <f>D129*G129</f>
        <v>19024</v>
      </c>
    </row>
    <row r="130" spans="1:10" ht="60.75" customHeight="1">
      <c r="A130" s="24" t="s">
        <v>10</v>
      </c>
      <c r="B130" s="20" t="s">
        <v>189</v>
      </c>
      <c r="C130" s="2" t="s">
        <v>190</v>
      </c>
      <c r="D130" s="5">
        <v>58</v>
      </c>
      <c r="E130" s="24" t="s">
        <v>32</v>
      </c>
      <c r="F130" s="16">
        <v>2</v>
      </c>
      <c r="G130" s="16">
        <v>185</v>
      </c>
      <c r="H130" s="16">
        <f>D130*F130</f>
        <v>116</v>
      </c>
      <c r="I130" s="16">
        <f>D130*G130</f>
        <v>10730</v>
      </c>
    </row>
    <row r="131" spans="1:10" ht="123" customHeight="1">
      <c r="A131" s="24" t="s">
        <v>12</v>
      </c>
      <c r="B131" s="20" t="s">
        <v>194</v>
      </c>
      <c r="C131" s="2" t="s">
        <v>191</v>
      </c>
      <c r="D131" s="5">
        <v>58</v>
      </c>
      <c r="E131" s="24" t="s">
        <v>32</v>
      </c>
      <c r="F131" s="16">
        <v>4600</v>
      </c>
      <c r="G131" s="16">
        <v>1863</v>
      </c>
      <c r="H131" s="16">
        <f t="shared" ref="H131:H161" si="10">D131*F131</f>
        <v>266800</v>
      </c>
      <c r="I131" s="16">
        <f t="shared" ref="I131:I137" si="11">D131*G131</f>
        <v>108054</v>
      </c>
    </row>
    <row r="132" spans="1:10" ht="159.75" customHeight="1">
      <c r="A132" s="27" t="s">
        <v>13</v>
      </c>
      <c r="B132" s="2" t="s">
        <v>193</v>
      </c>
      <c r="C132" s="2" t="s">
        <v>123</v>
      </c>
      <c r="D132" s="5">
        <v>95.4</v>
      </c>
      <c r="E132" s="25" t="s">
        <v>28</v>
      </c>
      <c r="F132" s="16">
        <v>1321</v>
      </c>
      <c r="G132" s="16">
        <v>1043</v>
      </c>
      <c r="H132" s="16">
        <f t="shared" si="10"/>
        <v>126023.40000000001</v>
      </c>
      <c r="I132" s="16">
        <f t="shared" si="11"/>
        <v>99502.200000000012</v>
      </c>
    </row>
    <row r="133" spans="1:10" ht="45" customHeight="1">
      <c r="A133" s="27" t="s">
        <v>14</v>
      </c>
      <c r="B133" s="25" t="s">
        <v>17</v>
      </c>
      <c r="C133" s="2" t="s">
        <v>192</v>
      </c>
      <c r="D133" s="5">
        <v>1</v>
      </c>
      <c r="E133" s="27" t="s">
        <v>11</v>
      </c>
      <c r="F133" s="16">
        <v>800000</v>
      </c>
      <c r="G133" s="16">
        <v>800000</v>
      </c>
      <c r="H133" s="16">
        <f t="shared" si="10"/>
        <v>800000</v>
      </c>
      <c r="I133" s="16">
        <f t="shared" si="11"/>
        <v>800000</v>
      </c>
    </row>
    <row r="134" spans="1:10" ht="98.25" customHeight="1">
      <c r="A134" s="27" t="s">
        <v>18</v>
      </c>
      <c r="B134" s="2" t="s">
        <v>196</v>
      </c>
      <c r="C134" s="2" t="s">
        <v>195</v>
      </c>
      <c r="D134" s="5">
        <v>32</v>
      </c>
      <c r="E134" s="27" t="s">
        <v>32</v>
      </c>
      <c r="F134" s="16">
        <v>6317</v>
      </c>
      <c r="G134" s="16">
        <v>1357</v>
      </c>
      <c r="H134" s="16">
        <f t="shared" si="10"/>
        <v>202144</v>
      </c>
      <c r="I134" s="16">
        <f t="shared" si="11"/>
        <v>43424</v>
      </c>
    </row>
    <row r="135" spans="1:10" ht="126" customHeight="1">
      <c r="A135" s="27" t="s">
        <v>19</v>
      </c>
      <c r="B135" s="2" t="s">
        <v>198</v>
      </c>
      <c r="C135" s="2" t="s">
        <v>197</v>
      </c>
      <c r="D135" s="5">
        <v>60</v>
      </c>
      <c r="E135" s="27" t="s">
        <v>28</v>
      </c>
      <c r="F135" s="16">
        <v>2417</v>
      </c>
      <c r="G135" s="16">
        <v>679</v>
      </c>
      <c r="H135" s="16">
        <f t="shared" si="10"/>
        <v>145020</v>
      </c>
      <c r="I135" s="16">
        <f t="shared" si="11"/>
        <v>40740</v>
      </c>
    </row>
    <row r="136" spans="1:10" ht="72" customHeight="1">
      <c r="A136" s="27" t="s">
        <v>21</v>
      </c>
      <c r="B136" s="2" t="s">
        <v>17</v>
      </c>
      <c r="C136" s="2" t="s">
        <v>199</v>
      </c>
      <c r="D136" s="5">
        <v>1</v>
      </c>
      <c r="E136" s="27" t="s">
        <v>11</v>
      </c>
      <c r="F136" s="16">
        <v>162600</v>
      </c>
      <c r="G136" s="16">
        <v>20000</v>
      </c>
      <c r="H136" s="16">
        <f t="shared" si="10"/>
        <v>162600</v>
      </c>
      <c r="I136" s="16">
        <f>D136*G136</f>
        <v>20000</v>
      </c>
      <c r="J136" s="16"/>
    </row>
    <row r="137" spans="1:10" ht="75" customHeight="1">
      <c r="A137" s="27" t="s">
        <v>22</v>
      </c>
      <c r="B137" s="2" t="s">
        <v>17</v>
      </c>
      <c r="C137" s="2" t="s">
        <v>201</v>
      </c>
      <c r="D137" s="5">
        <v>1</v>
      </c>
      <c r="E137" s="27" t="s">
        <v>11</v>
      </c>
      <c r="F137" s="16">
        <v>170650</v>
      </c>
      <c r="G137" s="16">
        <v>20000</v>
      </c>
      <c r="H137" s="16">
        <f t="shared" si="10"/>
        <v>170650</v>
      </c>
      <c r="I137" s="16">
        <f t="shared" si="11"/>
        <v>20000</v>
      </c>
      <c r="J137" s="16"/>
    </row>
    <row r="138" spans="1:10" ht="75" customHeight="1">
      <c r="A138" s="27" t="s">
        <v>23</v>
      </c>
      <c r="B138" s="2" t="s">
        <v>17</v>
      </c>
      <c r="C138" s="2" t="s">
        <v>200</v>
      </c>
      <c r="D138" s="5">
        <v>1</v>
      </c>
      <c r="E138" s="27" t="s">
        <v>11</v>
      </c>
      <c r="F138" s="16">
        <v>162500</v>
      </c>
      <c r="G138" s="16">
        <v>20000</v>
      </c>
      <c r="H138" s="16">
        <f t="shared" si="10"/>
        <v>162500</v>
      </c>
      <c r="I138" s="16">
        <f t="shared" ref="I138:I143" si="12">D138*G138</f>
        <v>20000</v>
      </c>
      <c r="J138" s="16"/>
    </row>
    <row r="139" spans="1:10" ht="81" customHeight="1">
      <c r="A139" s="27" t="s">
        <v>24</v>
      </c>
      <c r="B139" s="2" t="s">
        <v>17</v>
      </c>
      <c r="C139" s="2" t="s">
        <v>202</v>
      </c>
      <c r="D139" s="5">
        <v>1</v>
      </c>
      <c r="E139" s="27" t="s">
        <v>11</v>
      </c>
      <c r="F139" s="16">
        <v>524400</v>
      </c>
      <c r="G139" s="16">
        <v>52440</v>
      </c>
      <c r="H139" s="16">
        <f t="shared" si="10"/>
        <v>524400</v>
      </c>
      <c r="I139" s="16">
        <f t="shared" si="12"/>
        <v>52440</v>
      </c>
      <c r="J139" s="16"/>
    </row>
    <row r="140" spans="1:10" ht="64.5" customHeight="1">
      <c r="A140" s="27" t="s">
        <v>25</v>
      </c>
      <c r="B140" s="2" t="s">
        <v>17</v>
      </c>
      <c r="C140" s="2" t="s">
        <v>203</v>
      </c>
      <c r="D140" s="5">
        <v>1</v>
      </c>
      <c r="E140" s="27" t="s">
        <v>11</v>
      </c>
      <c r="F140" s="16">
        <v>1600800</v>
      </c>
      <c r="G140" s="16">
        <v>160800</v>
      </c>
      <c r="H140" s="16">
        <f t="shared" si="10"/>
        <v>1600800</v>
      </c>
      <c r="I140" s="16">
        <f t="shared" si="12"/>
        <v>160800</v>
      </c>
      <c r="J140" s="16"/>
    </row>
    <row r="141" spans="1:10" ht="59.25" customHeight="1">
      <c r="A141" s="27" t="s">
        <v>27</v>
      </c>
      <c r="B141" s="2" t="s">
        <v>17</v>
      </c>
      <c r="C141" s="2" t="s">
        <v>205</v>
      </c>
      <c r="D141" s="5">
        <v>1</v>
      </c>
      <c r="E141" s="27" t="s">
        <v>11</v>
      </c>
      <c r="F141" s="16">
        <v>2145900</v>
      </c>
      <c r="G141" s="16">
        <v>214590</v>
      </c>
      <c r="H141" s="16">
        <f t="shared" si="10"/>
        <v>2145900</v>
      </c>
      <c r="I141" s="16">
        <f t="shared" si="12"/>
        <v>214590</v>
      </c>
      <c r="J141" s="16"/>
    </row>
    <row r="142" spans="1:10" ht="61.5" customHeight="1">
      <c r="A142" s="27" t="s">
        <v>40</v>
      </c>
      <c r="B142" s="2" t="s">
        <v>17</v>
      </c>
      <c r="C142" s="2" t="s">
        <v>206</v>
      </c>
      <c r="D142" s="5">
        <v>1</v>
      </c>
      <c r="E142" s="27" t="s">
        <v>11</v>
      </c>
      <c r="F142" s="16">
        <v>903900</v>
      </c>
      <c r="G142" s="16">
        <v>90390</v>
      </c>
      <c r="H142" s="16">
        <f t="shared" si="10"/>
        <v>903900</v>
      </c>
      <c r="I142" s="16">
        <f t="shared" si="12"/>
        <v>90390</v>
      </c>
      <c r="J142" s="16"/>
    </row>
    <row r="143" spans="1:10" ht="74.25" customHeight="1">
      <c r="A143" s="27" t="s">
        <v>42</v>
      </c>
      <c r="B143" s="2" t="s">
        <v>17</v>
      </c>
      <c r="C143" s="2" t="s">
        <v>207</v>
      </c>
      <c r="D143" s="5">
        <v>1</v>
      </c>
      <c r="E143" s="27" t="s">
        <v>11</v>
      </c>
      <c r="F143" s="16">
        <v>248400</v>
      </c>
      <c r="G143" s="16">
        <v>24840</v>
      </c>
      <c r="H143" s="16">
        <f t="shared" si="10"/>
        <v>248400</v>
      </c>
      <c r="I143" s="16">
        <f t="shared" si="12"/>
        <v>24840</v>
      </c>
      <c r="J143" s="16"/>
    </row>
    <row r="144" spans="1:10" ht="44.25" customHeight="1">
      <c r="A144" s="27" t="s">
        <v>44</v>
      </c>
      <c r="B144" s="2" t="s">
        <v>17</v>
      </c>
      <c r="C144" s="12" t="s">
        <v>208</v>
      </c>
      <c r="D144" s="5">
        <v>4</v>
      </c>
      <c r="E144" s="27" t="s">
        <v>11</v>
      </c>
      <c r="F144" s="16">
        <v>44000</v>
      </c>
      <c r="G144" s="16">
        <v>2800</v>
      </c>
      <c r="H144" s="16">
        <f t="shared" si="10"/>
        <v>176000</v>
      </c>
      <c r="I144" s="16">
        <f t="shared" ref="I144:I161" si="13">D144*G144</f>
        <v>11200</v>
      </c>
      <c r="J144" s="16"/>
    </row>
    <row r="145" spans="1:9" ht="61.5" customHeight="1">
      <c r="A145" s="27" t="s">
        <v>45</v>
      </c>
      <c r="B145" s="2" t="s">
        <v>17</v>
      </c>
      <c r="C145" s="12" t="s">
        <v>209</v>
      </c>
      <c r="D145" s="5">
        <v>2</v>
      </c>
      <c r="E145" s="27" t="s">
        <v>11</v>
      </c>
      <c r="F145" s="16">
        <v>25000</v>
      </c>
      <c r="G145" s="16">
        <v>2800</v>
      </c>
      <c r="H145" s="16">
        <f t="shared" si="10"/>
        <v>50000</v>
      </c>
      <c r="I145" s="16">
        <f t="shared" si="13"/>
        <v>5600</v>
      </c>
    </row>
    <row r="146" spans="1:9" ht="102" customHeight="1">
      <c r="A146" s="27" t="s">
        <v>46</v>
      </c>
      <c r="B146" s="12" t="s">
        <v>131</v>
      </c>
      <c r="C146" s="12" t="s">
        <v>132</v>
      </c>
      <c r="D146" s="5">
        <v>38</v>
      </c>
      <c r="E146" s="27" t="s">
        <v>11</v>
      </c>
      <c r="F146" s="16">
        <v>0</v>
      </c>
      <c r="G146" s="16">
        <v>1280</v>
      </c>
      <c r="H146" s="16">
        <f t="shared" si="10"/>
        <v>0</v>
      </c>
      <c r="I146" s="16">
        <f t="shared" si="13"/>
        <v>48640</v>
      </c>
    </row>
    <row r="147" spans="1:9" ht="146.25" customHeight="1">
      <c r="A147" s="27" t="s">
        <v>51</v>
      </c>
      <c r="B147" s="12" t="s">
        <v>17</v>
      </c>
      <c r="C147" s="12" t="s">
        <v>145</v>
      </c>
      <c r="D147" s="5">
        <v>1</v>
      </c>
      <c r="E147" s="27" t="s">
        <v>11</v>
      </c>
      <c r="F147" s="16">
        <v>13000</v>
      </c>
      <c r="G147" s="16">
        <v>873</v>
      </c>
      <c r="H147" s="16">
        <f t="shared" si="10"/>
        <v>13000</v>
      </c>
      <c r="I147" s="16">
        <f t="shared" si="13"/>
        <v>873</v>
      </c>
    </row>
    <row r="148" spans="1:9" ht="136.5" customHeight="1">
      <c r="A148" s="27" t="s">
        <v>54</v>
      </c>
      <c r="B148" s="12" t="s">
        <v>172</v>
      </c>
      <c r="C148" s="12" t="s">
        <v>178</v>
      </c>
      <c r="D148" s="5">
        <v>2</v>
      </c>
      <c r="E148" s="27" t="s">
        <v>11</v>
      </c>
      <c r="F148" s="16">
        <v>5000</v>
      </c>
      <c r="G148" s="16">
        <v>873</v>
      </c>
      <c r="H148" s="16">
        <f t="shared" si="10"/>
        <v>10000</v>
      </c>
      <c r="I148" s="16">
        <f t="shared" si="13"/>
        <v>1746</v>
      </c>
    </row>
    <row r="149" spans="1:9" ht="137.25" customHeight="1">
      <c r="A149" s="27" t="s">
        <v>55</v>
      </c>
      <c r="B149" s="12" t="s">
        <v>175</v>
      </c>
      <c r="C149" s="12" t="s">
        <v>176</v>
      </c>
      <c r="D149" s="5">
        <v>4</v>
      </c>
      <c r="E149" s="27" t="s">
        <v>11</v>
      </c>
      <c r="F149" s="16">
        <v>8653</v>
      </c>
      <c r="G149" s="16">
        <v>873</v>
      </c>
      <c r="H149" s="16">
        <f t="shared" si="10"/>
        <v>34612</v>
      </c>
      <c r="I149" s="16">
        <f t="shared" si="13"/>
        <v>3492</v>
      </c>
    </row>
    <row r="150" spans="1:9" ht="148.5" customHeight="1">
      <c r="A150" s="27" t="s">
        <v>63</v>
      </c>
      <c r="B150" s="12" t="s">
        <v>177</v>
      </c>
      <c r="C150" s="12" t="s">
        <v>179</v>
      </c>
      <c r="D150" s="5">
        <v>14</v>
      </c>
      <c r="E150" s="27" t="s">
        <v>11</v>
      </c>
      <c r="F150" s="16">
        <v>10566</v>
      </c>
      <c r="G150" s="16">
        <v>873</v>
      </c>
      <c r="H150" s="16">
        <f t="shared" si="10"/>
        <v>147924</v>
      </c>
      <c r="I150" s="16">
        <f t="shared" si="13"/>
        <v>12222</v>
      </c>
    </row>
    <row r="151" spans="1:9" ht="135" customHeight="1">
      <c r="A151" s="27" t="s">
        <v>73</v>
      </c>
      <c r="B151" s="12" t="s">
        <v>17</v>
      </c>
      <c r="C151" s="12" t="s">
        <v>210</v>
      </c>
      <c r="D151" s="5">
        <v>3</v>
      </c>
      <c r="E151" s="27" t="s">
        <v>11</v>
      </c>
      <c r="F151" s="16">
        <v>5000</v>
      </c>
      <c r="G151" s="16">
        <v>873</v>
      </c>
      <c r="H151" s="16">
        <f t="shared" si="10"/>
        <v>15000</v>
      </c>
      <c r="I151" s="16">
        <f t="shared" si="13"/>
        <v>2619</v>
      </c>
    </row>
    <row r="152" spans="1:9" ht="133.5" customHeight="1">
      <c r="A152" s="27" t="s">
        <v>81</v>
      </c>
      <c r="B152" s="12" t="s">
        <v>17</v>
      </c>
      <c r="C152" s="12" t="s">
        <v>211</v>
      </c>
      <c r="D152" s="5">
        <v>1</v>
      </c>
      <c r="E152" s="27" t="s">
        <v>11</v>
      </c>
      <c r="F152" s="16">
        <v>5000</v>
      </c>
      <c r="G152" s="16">
        <v>873</v>
      </c>
      <c r="H152" s="16">
        <f t="shared" si="10"/>
        <v>5000</v>
      </c>
      <c r="I152" s="16">
        <f t="shared" si="13"/>
        <v>873</v>
      </c>
    </row>
    <row r="153" spans="1:9" ht="123" customHeight="1">
      <c r="A153" s="27" t="s">
        <v>86</v>
      </c>
      <c r="B153" s="20" t="s">
        <v>213</v>
      </c>
      <c r="C153" s="12" t="s">
        <v>212</v>
      </c>
      <c r="D153" s="5">
        <v>3</v>
      </c>
      <c r="E153" s="27" t="s">
        <v>11</v>
      </c>
      <c r="F153" s="16">
        <v>4882</v>
      </c>
      <c r="G153" s="16">
        <v>873</v>
      </c>
      <c r="H153" s="16">
        <f t="shared" si="10"/>
        <v>14646</v>
      </c>
      <c r="I153" s="16">
        <f t="shared" si="13"/>
        <v>2619</v>
      </c>
    </row>
    <row r="154" spans="1:9" ht="138" customHeight="1">
      <c r="A154" s="27" t="s">
        <v>91</v>
      </c>
      <c r="B154" s="12" t="s">
        <v>17</v>
      </c>
      <c r="C154" s="12" t="s">
        <v>214</v>
      </c>
      <c r="D154" s="5">
        <v>1</v>
      </c>
      <c r="E154" s="27" t="s">
        <v>11</v>
      </c>
      <c r="F154" s="16">
        <v>4500</v>
      </c>
      <c r="G154" s="16">
        <v>873</v>
      </c>
      <c r="H154" s="16">
        <f t="shared" si="10"/>
        <v>4500</v>
      </c>
      <c r="I154" s="16">
        <f t="shared" si="13"/>
        <v>873</v>
      </c>
    </row>
    <row r="155" spans="1:9" ht="137.25" customHeight="1">
      <c r="A155" s="27" t="s">
        <v>92</v>
      </c>
      <c r="B155" s="2" t="s">
        <v>216</v>
      </c>
      <c r="C155" s="12" t="s">
        <v>215</v>
      </c>
      <c r="D155" s="5">
        <v>2</v>
      </c>
      <c r="E155" s="27" t="s">
        <v>11</v>
      </c>
      <c r="F155" s="16">
        <v>8335</v>
      </c>
      <c r="G155" s="16">
        <v>873</v>
      </c>
      <c r="H155" s="16">
        <f t="shared" si="10"/>
        <v>16670</v>
      </c>
      <c r="I155" s="16">
        <f t="shared" si="13"/>
        <v>1746</v>
      </c>
    </row>
    <row r="156" spans="1:9" ht="137.25" customHeight="1">
      <c r="A156" s="27" t="s">
        <v>97</v>
      </c>
      <c r="B156" s="20" t="s">
        <v>218</v>
      </c>
      <c r="C156" s="12" t="s">
        <v>217</v>
      </c>
      <c r="D156" s="5">
        <v>7</v>
      </c>
      <c r="E156" s="27" t="s">
        <v>11</v>
      </c>
      <c r="F156" s="16">
        <v>9929</v>
      </c>
      <c r="G156" s="16">
        <v>873</v>
      </c>
      <c r="H156" s="16">
        <f t="shared" si="10"/>
        <v>69503</v>
      </c>
      <c r="I156" s="16">
        <f t="shared" si="13"/>
        <v>6111</v>
      </c>
    </row>
    <row r="157" spans="1:9" ht="86.25" customHeight="1">
      <c r="A157" s="27" t="s">
        <v>98</v>
      </c>
      <c r="B157" s="12" t="s">
        <v>134</v>
      </c>
      <c r="C157" s="12" t="s">
        <v>133</v>
      </c>
      <c r="D157" s="5">
        <v>12</v>
      </c>
      <c r="E157" s="27" t="s">
        <v>11</v>
      </c>
      <c r="F157" s="16">
        <v>0</v>
      </c>
      <c r="G157" s="16">
        <v>892</v>
      </c>
      <c r="H157" s="16">
        <f t="shared" si="10"/>
        <v>0</v>
      </c>
      <c r="I157" s="16">
        <f t="shared" si="13"/>
        <v>10704</v>
      </c>
    </row>
    <row r="158" spans="1:9" ht="162.75" customHeight="1">
      <c r="A158" s="27" t="s">
        <v>159</v>
      </c>
      <c r="B158" s="12" t="s">
        <v>183</v>
      </c>
      <c r="C158" s="12" t="s">
        <v>182</v>
      </c>
      <c r="D158" s="5">
        <v>6</v>
      </c>
      <c r="E158" s="27" t="s">
        <v>11</v>
      </c>
      <c r="F158" s="16">
        <v>4500</v>
      </c>
      <c r="G158" s="16">
        <v>873</v>
      </c>
      <c r="H158" s="16">
        <f t="shared" si="10"/>
        <v>27000</v>
      </c>
      <c r="I158" s="16">
        <f t="shared" si="13"/>
        <v>5238</v>
      </c>
    </row>
    <row r="159" spans="1:9" ht="137.25" customHeight="1">
      <c r="A159" s="27" t="s">
        <v>160</v>
      </c>
      <c r="B159" s="12" t="s">
        <v>139</v>
      </c>
      <c r="C159" s="12" t="s">
        <v>140</v>
      </c>
      <c r="D159" s="5">
        <v>3</v>
      </c>
      <c r="E159" s="27" t="s">
        <v>11</v>
      </c>
      <c r="F159" s="16">
        <v>700</v>
      </c>
      <c r="G159" s="16">
        <v>250</v>
      </c>
      <c r="H159" s="16">
        <f t="shared" si="10"/>
        <v>2100</v>
      </c>
      <c r="I159" s="16">
        <f t="shared" si="13"/>
        <v>750</v>
      </c>
    </row>
    <row r="160" spans="1:9" ht="174" customHeight="1">
      <c r="A160" s="27" t="s">
        <v>161</v>
      </c>
      <c r="B160" s="2" t="s">
        <v>220</v>
      </c>
      <c r="C160" s="12" t="s">
        <v>219</v>
      </c>
      <c r="D160" s="5">
        <v>3</v>
      </c>
      <c r="E160" s="27" t="s">
        <v>11</v>
      </c>
      <c r="F160" s="16">
        <v>9000</v>
      </c>
      <c r="G160" s="16">
        <v>1455</v>
      </c>
      <c r="H160" s="16">
        <f t="shared" si="10"/>
        <v>27000</v>
      </c>
      <c r="I160" s="16">
        <f t="shared" si="13"/>
        <v>4365</v>
      </c>
    </row>
    <row r="161" spans="1:9" ht="46.5" customHeight="1">
      <c r="A161" s="27" t="s">
        <v>162</v>
      </c>
      <c r="B161" s="2" t="s">
        <v>17</v>
      </c>
      <c r="C161" s="12" t="s">
        <v>236</v>
      </c>
      <c r="D161" s="5">
        <v>10</v>
      </c>
      <c r="E161" s="27" t="s">
        <v>11</v>
      </c>
      <c r="F161" s="16">
        <v>1000000</v>
      </c>
      <c r="G161" s="16">
        <v>1500000</v>
      </c>
      <c r="H161" s="16">
        <f t="shared" si="10"/>
        <v>10000000</v>
      </c>
      <c r="I161" s="16">
        <f t="shared" si="13"/>
        <v>15000000</v>
      </c>
    </row>
    <row r="162" spans="1:9" ht="37.5" customHeight="1">
      <c r="A162" s="27"/>
      <c r="B162" s="2"/>
      <c r="C162" s="17" t="s">
        <v>67</v>
      </c>
      <c r="D162" s="5"/>
      <c r="E162" s="27"/>
      <c r="F162" s="16"/>
      <c r="G162" s="16"/>
      <c r="H162" s="10">
        <f>SUM(H129:H161)</f>
        <v>18072208.399999999</v>
      </c>
      <c r="I162" s="10">
        <f>SUM(I129:I161)</f>
        <v>16844205.199999999</v>
      </c>
    </row>
    <row r="163" spans="1:9" ht="37.5" customHeight="1">
      <c r="A163" s="27"/>
      <c r="B163" s="2"/>
      <c r="C163" s="17"/>
      <c r="D163" s="5"/>
      <c r="E163" s="27"/>
      <c r="F163" s="16"/>
      <c r="G163" s="16"/>
      <c r="H163" s="10"/>
      <c r="I163" s="10"/>
    </row>
    <row r="164" spans="1:9" ht="27" customHeight="1">
      <c r="A164" s="31" t="s">
        <v>221</v>
      </c>
      <c r="B164" s="2"/>
      <c r="C164" s="32"/>
      <c r="D164" s="32"/>
      <c r="E164" s="32"/>
      <c r="F164" s="32"/>
      <c r="G164" s="32"/>
      <c r="H164" s="32"/>
      <c r="I164" s="32"/>
    </row>
    <row r="165" spans="1:9" ht="30.75" customHeight="1">
      <c r="A165" s="26"/>
      <c r="B165" s="32"/>
      <c r="C165" s="26"/>
      <c r="D165" s="26"/>
      <c r="E165" s="26"/>
      <c r="F165" s="26"/>
      <c r="G165" s="26"/>
      <c r="H165" s="10" t="s">
        <v>7</v>
      </c>
      <c r="I165" s="10" t="s">
        <v>8</v>
      </c>
    </row>
    <row r="166" spans="1:9" ht="27" customHeight="1">
      <c r="A166" s="3"/>
      <c r="B166" s="26"/>
      <c r="C166" s="26" t="s">
        <v>222</v>
      </c>
      <c r="D166" s="9"/>
      <c r="E166" s="18"/>
      <c r="F166" s="10"/>
      <c r="G166" s="10"/>
      <c r="H166" s="10">
        <f>SUM(H32,H44,H52)</f>
        <v>0</v>
      </c>
      <c r="I166" s="10">
        <f>SUM(I32,I44,I52)</f>
        <v>9977727.1999999993</v>
      </c>
    </row>
    <row r="167" spans="1:9" ht="27" customHeight="1">
      <c r="A167" s="29"/>
      <c r="B167" s="3"/>
      <c r="C167" s="29" t="s">
        <v>230</v>
      </c>
      <c r="D167" s="5">
        <v>0.27</v>
      </c>
      <c r="E167" s="29"/>
      <c r="F167" s="10"/>
      <c r="G167" s="10"/>
      <c r="H167" s="10">
        <f>D167*I167</f>
        <v>727376.3128800001</v>
      </c>
      <c r="I167" s="10">
        <f>D167*I166</f>
        <v>2693986.344</v>
      </c>
    </row>
    <row r="168" spans="1:9" ht="27" customHeight="1">
      <c r="A168" s="29"/>
      <c r="B168" s="29"/>
      <c r="C168" s="29" t="s">
        <v>231</v>
      </c>
      <c r="D168" s="9"/>
      <c r="E168" s="29"/>
      <c r="F168" s="10"/>
      <c r="G168" s="10"/>
      <c r="H168" s="10">
        <f>SUM(H166,H167)</f>
        <v>727376.3128800001</v>
      </c>
      <c r="I168" s="10">
        <f>SUM(I166,I167)</f>
        <v>12671713.544</v>
      </c>
    </row>
    <row r="169" spans="1:9" ht="27" customHeight="1">
      <c r="A169" s="29"/>
      <c r="B169" s="29"/>
      <c r="C169" s="29" t="s">
        <v>232</v>
      </c>
      <c r="D169" s="9"/>
      <c r="E169" s="29"/>
      <c r="F169" s="10"/>
      <c r="G169" s="10"/>
      <c r="H169" s="33">
        <f>SUM(H168,I168)</f>
        <v>13399089.85688</v>
      </c>
      <c r="I169" s="33"/>
    </row>
    <row r="170" spans="1:9" ht="30" customHeight="1">
      <c r="A170" s="6"/>
      <c r="B170" s="29"/>
      <c r="C170" s="2"/>
      <c r="D170" s="5"/>
      <c r="E170" s="6"/>
      <c r="F170" s="4"/>
      <c r="G170" s="4"/>
      <c r="H170" s="4"/>
      <c r="I170" s="4"/>
    </row>
    <row r="171" spans="1:9" ht="27" customHeight="1">
      <c r="A171" s="31" t="s">
        <v>223</v>
      </c>
      <c r="B171" s="2"/>
      <c r="C171" s="32"/>
      <c r="D171" s="32"/>
      <c r="E171" s="32"/>
      <c r="F171" s="32"/>
      <c r="G171" s="32"/>
      <c r="H171" s="32"/>
      <c r="I171" s="32"/>
    </row>
    <row r="172" spans="1:9" ht="30.75" customHeight="1">
      <c r="A172" s="26"/>
      <c r="B172" s="32"/>
      <c r="C172" s="26"/>
      <c r="D172" s="26"/>
      <c r="E172" s="26"/>
      <c r="F172" s="26"/>
      <c r="G172" s="26"/>
      <c r="H172" s="10" t="s">
        <v>7</v>
      </c>
      <c r="I172" s="10" t="s">
        <v>8</v>
      </c>
    </row>
    <row r="173" spans="1:9" ht="30.75" customHeight="1">
      <c r="A173" s="30"/>
      <c r="B173" s="26"/>
      <c r="C173" s="30" t="s">
        <v>233</v>
      </c>
      <c r="D173" s="30"/>
      <c r="E173" s="30"/>
      <c r="F173" s="30"/>
      <c r="G173" s="30"/>
      <c r="H173" s="10">
        <f>SUM(H95,H125,H162)</f>
        <v>44586210.219999999</v>
      </c>
      <c r="I173" s="10">
        <f>SUM(I95,I125,I162)</f>
        <v>35322165.609999999</v>
      </c>
    </row>
    <row r="174" spans="1:9" ht="30.75" customHeight="1">
      <c r="A174" s="30"/>
      <c r="B174" s="30"/>
      <c r="C174" s="28" t="s">
        <v>234</v>
      </c>
      <c r="D174" s="5">
        <v>0.27</v>
      </c>
      <c r="E174" s="30"/>
      <c r="F174" s="30"/>
      <c r="G174" s="30"/>
      <c r="H174" s="10">
        <f>H173*D174</f>
        <v>12038276.759400001</v>
      </c>
      <c r="I174" s="10">
        <f>I173*D174</f>
        <v>9536984.7147000004</v>
      </c>
    </row>
    <row r="175" spans="1:9" ht="30.75" customHeight="1">
      <c r="A175" s="30"/>
      <c r="B175" s="30"/>
      <c r="C175" s="30" t="s">
        <v>231</v>
      </c>
      <c r="D175" s="30"/>
      <c r="E175" s="30"/>
      <c r="F175" s="30"/>
      <c r="G175" s="30"/>
      <c r="H175" s="10">
        <f>SUM(H173,H174)</f>
        <v>56624486.979400001</v>
      </c>
      <c r="I175" s="10">
        <f>SUM(I173,I174)</f>
        <v>44859150.324699998</v>
      </c>
    </row>
    <row r="176" spans="1:9" ht="30.75" customHeight="1">
      <c r="A176" s="30"/>
      <c r="B176" s="30"/>
      <c r="C176" s="30" t="s">
        <v>235</v>
      </c>
      <c r="D176" s="30"/>
      <c r="E176" s="30"/>
      <c r="F176" s="30"/>
      <c r="G176" s="30"/>
      <c r="H176" s="33">
        <f>SUM(H175,I175)</f>
        <v>101483637.30410001</v>
      </c>
      <c r="I176" s="33"/>
    </row>
    <row r="177" spans="1:9" ht="31.5" customHeight="1">
      <c r="A177" s="6"/>
      <c r="B177" s="30"/>
      <c r="C177" s="28"/>
      <c r="D177" s="5"/>
      <c r="E177" s="6"/>
      <c r="F177" s="4"/>
      <c r="G177" s="4"/>
      <c r="H177" s="13"/>
      <c r="I177" s="13"/>
    </row>
    <row r="178" spans="1:9" ht="168.75" customHeight="1">
      <c r="A178" s="6"/>
      <c r="B178" s="2"/>
      <c r="C178" s="2"/>
      <c r="D178" s="5"/>
      <c r="E178" s="6"/>
      <c r="F178" s="4"/>
      <c r="G178" s="4"/>
      <c r="H178" s="4"/>
      <c r="I178" s="4"/>
    </row>
    <row r="179" spans="1:9" ht="18" customHeight="1">
      <c r="A179" s="7"/>
      <c r="B179" s="2"/>
      <c r="C179" s="2"/>
      <c r="D179" s="5"/>
      <c r="E179" s="19"/>
      <c r="F179" s="8"/>
      <c r="G179" s="8"/>
      <c r="H179" s="8"/>
      <c r="I179" s="8"/>
    </row>
    <row r="180" spans="1:9">
      <c r="B180" s="2"/>
      <c r="C180" s="15"/>
      <c r="E180" s="6"/>
      <c r="G180" s="14"/>
      <c r="H180" s="13"/>
      <c r="I180" s="13"/>
    </row>
    <row r="181" spans="1:9">
      <c r="E181" s="6"/>
    </row>
    <row r="182" spans="1:9">
      <c r="E182" s="6"/>
    </row>
    <row r="183" spans="1:9">
      <c r="E183" s="6"/>
    </row>
    <row r="184" spans="1:9">
      <c r="E184" s="6"/>
    </row>
    <row r="185" spans="1:9">
      <c r="E185" s="6"/>
    </row>
    <row r="186" spans="1:9">
      <c r="E186" s="6"/>
    </row>
    <row r="187" spans="1:9">
      <c r="E187" s="6"/>
    </row>
  </sheetData>
  <mergeCells count="3">
    <mergeCell ref="H176:I176"/>
    <mergeCell ref="A1:XFD1"/>
    <mergeCell ref="H169:I169"/>
  </mergeCells>
  <pageMargins left="0.35433070866141736" right="0.35433070866141736" top="0.35433070866141736" bottom="0.35433070866141736" header="0.31496062992125984" footer="0.31496062992125984"/>
  <pageSetup paperSize="9" orientation="portrait" verticalDpi="300" r:id="rId1"/>
  <headerFooter>
    <oddFooter>&amp;C&amp;P</oddFooter>
  </headerFooter>
  <rowBreaks count="8" manualBreakCount="8">
    <brk id="33" max="16383" man="1"/>
    <brk id="45" max="16383" man="1"/>
    <brk id="53" max="16383" man="1"/>
    <brk id="96" max="16383" man="1"/>
    <brk id="126" max="16383" man="1"/>
    <brk id="144" max="16383" man="1"/>
    <brk id="163" max="16383" man="1"/>
    <brk id="1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2015-09-10T09:19:48Z</cp:lastPrinted>
  <dcterms:created xsi:type="dcterms:W3CDTF">2015-07-02T13:13:05Z</dcterms:created>
  <dcterms:modified xsi:type="dcterms:W3CDTF">2015-09-10T09:42:47Z</dcterms:modified>
</cp:coreProperties>
</file>